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b14b42d2abb746a/Plocha/"/>
    </mc:Choice>
  </mc:AlternateContent>
  <xr:revisionPtr revIDLastSave="161" documentId="8_{195C3F28-16B7-425C-AEF2-B5F513AD16A9}" xr6:coauthVersionLast="47" xr6:coauthVersionMax="47" xr10:uidLastSave="{1AECB522-0D39-4AC9-B85E-F559D87BC525}"/>
  <bookViews>
    <workbookView xWindow="-108" yWindow="-108" windowWidth="23256" windowHeight="12576" activeTab="3" xr2:uid="{2A17E5D1-FB5F-4BAA-9849-470346D1E836}"/>
  </bookViews>
  <sheets>
    <sheet name="Přípravka" sheetId="1" r:id="rId1"/>
    <sheet name="mladší" sheetId="2" r:id="rId2"/>
    <sheet name="týmové mladší" sheetId="3" r:id="rId3"/>
    <sheet name="starší" sheetId="4" r:id="rId4"/>
    <sheet name="týmové starší" sheetId="5" r:id="rId5"/>
    <sheet name="dorost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4" i="4" l="1"/>
  <c r="AO5" i="4"/>
  <c r="AO6" i="4"/>
  <c r="AO7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3" i="4"/>
  <c r="AN39" i="4"/>
  <c r="AN38" i="4"/>
  <c r="AN37" i="4"/>
  <c r="AN36" i="4"/>
  <c r="AN34" i="4"/>
  <c r="AN33" i="4"/>
  <c r="AN32" i="4"/>
  <c r="AN31" i="4"/>
  <c r="AN30" i="4"/>
  <c r="AN28" i="4"/>
  <c r="AN25" i="4"/>
  <c r="AN24" i="4"/>
  <c r="AN19" i="4"/>
  <c r="AN16" i="4"/>
  <c r="AN15" i="4"/>
  <c r="AN9" i="4"/>
  <c r="AN7" i="4"/>
  <c r="AN5" i="4"/>
  <c r="AN4" i="4"/>
  <c r="AN3" i="4"/>
  <c r="AN10" i="6"/>
  <c r="AN8" i="6"/>
  <c r="AN3" i="6"/>
  <c r="H11" i="6" l="1"/>
  <c r="H9" i="6"/>
  <c r="H6" i="6"/>
  <c r="H3" i="6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3" i="4"/>
  <c r="AI5" i="2"/>
  <c r="AI6" i="2"/>
  <c r="AI7" i="2"/>
  <c r="AI8" i="2"/>
  <c r="AI10" i="2"/>
  <c r="AI11" i="2"/>
  <c r="AI18" i="2"/>
  <c r="AI19" i="2"/>
  <c r="AI20" i="2"/>
  <c r="AI21" i="2"/>
  <c r="AI22" i="2"/>
  <c r="AI24" i="2"/>
  <c r="AI25" i="2"/>
  <c r="AI26" i="2"/>
  <c r="AI27" i="2"/>
  <c r="AI28" i="2"/>
  <c r="AI29" i="2"/>
  <c r="AI30" i="2"/>
  <c r="AI31" i="2"/>
  <c r="AI33" i="2"/>
  <c r="AI34" i="2"/>
  <c r="AI35" i="2"/>
  <c r="AI36" i="2"/>
  <c r="AI37" i="2"/>
  <c r="AI38" i="2"/>
  <c r="AI39" i="2"/>
  <c r="AI40" i="2"/>
  <c r="AI41" i="2"/>
  <c r="AI43" i="2"/>
  <c r="AI44" i="2"/>
  <c r="AI45" i="2"/>
  <c r="AI46" i="2"/>
  <c r="AI47" i="2"/>
  <c r="AI48" i="2"/>
  <c r="AI49" i="2"/>
  <c r="AI50" i="2"/>
  <c r="AI51" i="2"/>
  <c r="AI52" i="2"/>
  <c r="AI54" i="2"/>
  <c r="AI55" i="2"/>
  <c r="AI56" i="2"/>
  <c r="AI57" i="2"/>
  <c r="AI58" i="2"/>
  <c r="AI59" i="2"/>
  <c r="AI60" i="2"/>
  <c r="AI61" i="2"/>
  <c r="AI62" i="2"/>
  <c r="AI64" i="2"/>
  <c r="AI65" i="2"/>
  <c r="AI66" i="2"/>
  <c r="AI67" i="2"/>
  <c r="AI68" i="2"/>
  <c r="AI69" i="2"/>
  <c r="AI3" i="2"/>
  <c r="AM4" i="2"/>
  <c r="AM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M61" i="2"/>
  <c r="AM62" i="2"/>
  <c r="AM63" i="2"/>
  <c r="AM64" i="2"/>
  <c r="AM65" i="2"/>
  <c r="AM66" i="2"/>
  <c r="AM67" i="2"/>
  <c r="AM68" i="2"/>
  <c r="AM69" i="2"/>
  <c r="AM3" i="2"/>
  <c r="AL4" i="2"/>
  <c r="AL5" i="2"/>
  <c r="AL6" i="2"/>
  <c r="AL7" i="2"/>
  <c r="AL8" i="2"/>
  <c r="AL9" i="2"/>
  <c r="AL10" i="2"/>
  <c r="AL11" i="2"/>
  <c r="AL12" i="2"/>
  <c r="AL13" i="2"/>
  <c r="AL16" i="2"/>
  <c r="AL18" i="2"/>
  <c r="AL19" i="2"/>
  <c r="AL20" i="2"/>
  <c r="AL21" i="2"/>
  <c r="AL23" i="2"/>
  <c r="AL24" i="2"/>
  <c r="AL25" i="2"/>
  <c r="AL27" i="2"/>
  <c r="AL28" i="2"/>
  <c r="AL29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53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3" i="2"/>
</calcChain>
</file>

<file path=xl/sharedStrings.xml><?xml version="1.0" encoding="utf-8"?>
<sst xmlns="http://schemas.openxmlformats.org/spreadsheetml/2006/main" count="510" uniqueCount="224">
  <si>
    <t>Sbor</t>
  </si>
  <si>
    <t>Příjmení a Jméno</t>
  </si>
  <si>
    <t>Hod na terč</t>
  </si>
  <si>
    <t>Skok daleký</t>
  </si>
  <si>
    <t>60m</t>
  </si>
  <si>
    <t>Granát</t>
  </si>
  <si>
    <t>Jízda zručnosti</t>
  </si>
  <si>
    <t>00:15.0</t>
  </si>
  <si>
    <t>1. terč</t>
  </si>
  <si>
    <t>2. terč</t>
  </si>
  <si>
    <t>součet</t>
  </si>
  <si>
    <t>Pořadí</t>
  </si>
  <si>
    <t>1. pokus</t>
  </si>
  <si>
    <t>2. pokus</t>
  </si>
  <si>
    <t>3. pokus</t>
  </si>
  <si>
    <t>Lepší</t>
  </si>
  <si>
    <t>lepší</t>
  </si>
  <si>
    <t>1. pokud</t>
  </si>
  <si>
    <t>čas</t>
  </si>
  <si>
    <t>trestné</t>
  </si>
  <si>
    <t>Lobodice</t>
  </si>
  <si>
    <t>Hlavačková Dorota</t>
  </si>
  <si>
    <t>n</t>
  </si>
  <si>
    <t>Indráková Adéla</t>
  </si>
  <si>
    <t>Hlavačka Jakub</t>
  </si>
  <si>
    <t>Rokytnice</t>
  </si>
  <si>
    <t>Zoubková Nikola</t>
  </si>
  <si>
    <t>Jurnik Adam</t>
  </si>
  <si>
    <t>Hrušky</t>
  </si>
  <si>
    <t>Bubeníček Jan</t>
  </si>
  <si>
    <t>Sigmundová Laura</t>
  </si>
  <si>
    <t>Něníčková Magdaléna</t>
  </si>
  <si>
    <t>HS ŽABČICE</t>
  </si>
  <si>
    <t>Procházková Anna</t>
  </si>
  <si>
    <t>Charvátová Alice</t>
  </si>
  <si>
    <t>Komínek Jakub</t>
  </si>
  <si>
    <t>michaela Dvořáková</t>
  </si>
  <si>
    <t>Vogl Lukáš</t>
  </si>
  <si>
    <t>Vzduchovka</t>
  </si>
  <si>
    <t>400m</t>
  </si>
  <si>
    <t>Oštěp</t>
  </si>
  <si>
    <t>Na terč</t>
  </si>
  <si>
    <t>Prak</t>
  </si>
  <si>
    <t>Jízda</t>
  </si>
  <si>
    <t>celkem</t>
  </si>
  <si>
    <t>pořadí</t>
  </si>
  <si>
    <t>počet</t>
  </si>
  <si>
    <t>Lobodice B</t>
  </si>
  <si>
    <t>Štěpánek Jaroslav</t>
  </si>
  <si>
    <t>1:07.89</t>
  </si>
  <si>
    <t>00:00.00</t>
  </si>
  <si>
    <t>Roman Radim</t>
  </si>
  <si>
    <t>1:14.70</t>
  </si>
  <si>
    <t>Bartuňková Pavla</t>
  </si>
  <si>
    <t>0:47.70</t>
  </si>
  <si>
    <t>Strejčková Michaela</t>
  </si>
  <si>
    <t>1:17.41</t>
  </si>
  <si>
    <t>Vymazal Filip</t>
  </si>
  <si>
    <t>1:56.17</t>
  </si>
  <si>
    <t>Lobodice A</t>
  </si>
  <si>
    <t>Štěpánková Veronika</t>
  </si>
  <si>
    <t>1:25.62</t>
  </si>
  <si>
    <t>Zatloukalová Karolína</t>
  </si>
  <si>
    <t>1:10.40</t>
  </si>
  <si>
    <t>Řihošek Petr</t>
  </si>
  <si>
    <t>1:20.17</t>
  </si>
  <si>
    <t>Řihošková Sabina</t>
  </si>
  <si>
    <t>0:57.84</t>
  </si>
  <si>
    <t>RAJHRAD</t>
  </si>
  <si>
    <t>Hodain Jakub</t>
  </si>
  <si>
    <t>Gregovský Richard</t>
  </si>
  <si>
    <t>Thakoor Sanjay</t>
  </si>
  <si>
    <t>10:00.00</t>
  </si>
  <si>
    <t>Kroulík Jakub</t>
  </si>
  <si>
    <t>Újezd u Rosic</t>
  </si>
  <si>
    <t>Dobrovolný Daniel</t>
  </si>
  <si>
    <t>Maštalíř Matěj</t>
  </si>
  <si>
    <t>1:07.63</t>
  </si>
  <si>
    <t>Smětakova Natálie</t>
  </si>
  <si>
    <t>0:50.35</t>
  </si>
  <si>
    <t>Jurnikova Natálie</t>
  </si>
  <si>
    <t>1:09.87</t>
  </si>
  <si>
    <t>Kráčmar Jiří</t>
  </si>
  <si>
    <t>1:20.07</t>
  </si>
  <si>
    <t>Lednicky Matyáš</t>
  </si>
  <si>
    <t>1:13.82</t>
  </si>
  <si>
    <t>Tazík Vojkovice</t>
  </si>
  <si>
    <t>Jansová Gabriela</t>
  </si>
  <si>
    <t>0:53.83</t>
  </si>
  <si>
    <t>Jansa Josef</t>
  </si>
  <si>
    <t>1:49.04</t>
  </si>
  <si>
    <t>HS Zastávka "B"</t>
  </si>
  <si>
    <t>Koutný Radim</t>
  </si>
  <si>
    <t>1:14.10</t>
  </si>
  <si>
    <t>Koutná Adéla</t>
  </si>
  <si>
    <t>HS Zastávka "A"</t>
  </si>
  <si>
    <t>Kejda Hubert</t>
  </si>
  <si>
    <t>1:30.85</t>
  </si>
  <si>
    <t>Mrhačová Natálie</t>
  </si>
  <si>
    <t>Chmelíčková Adéla</t>
  </si>
  <si>
    <t>Štrobachová Amálie</t>
  </si>
  <si>
    <t>Šimčíková Kludie</t>
  </si>
  <si>
    <t>Horáková Karolína</t>
  </si>
  <si>
    <t>HS Rosice</t>
  </si>
  <si>
    <t>Brůža Pavel</t>
  </si>
  <si>
    <t>1:15.13</t>
  </si>
  <si>
    <t>Vodáková Tereza</t>
  </si>
  <si>
    <t>Melichárek Vojtěch</t>
  </si>
  <si>
    <t>Tyl Hynek</t>
  </si>
  <si>
    <t>2:45.02</t>
  </si>
  <si>
    <t>Přikryl Matyáš</t>
  </si>
  <si>
    <t>1:32.53</t>
  </si>
  <si>
    <t>Havel Richard</t>
  </si>
  <si>
    <t>2:42.21</t>
  </si>
  <si>
    <t>Zábranský Maxim</t>
  </si>
  <si>
    <t>Humpolíček Jakub</t>
  </si>
  <si>
    <t>0:47.60</t>
  </si>
  <si>
    <t>Tylová Zdeňka</t>
  </si>
  <si>
    <t>Rosice B</t>
  </si>
  <si>
    <t>Havel Radim</t>
  </si>
  <si>
    <t>Přikrylová Tereza</t>
  </si>
  <si>
    <t>1:43.53</t>
  </si>
  <si>
    <t>Masar Samuel</t>
  </si>
  <si>
    <t>Buček Matyáš</t>
  </si>
  <si>
    <t>Zinke Petr</t>
  </si>
  <si>
    <t>1:08.19</t>
  </si>
  <si>
    <t>Smutný Ondřej</t>
  </si>
  <si>
    <t>1:11.66</t>
  </si>
  <si>
    <t>Šorf Jaroslav</t>
  </si>
  <si>
    <t>Hlaváček Tomáš</t>
  </si>
  <si>
    <t>1:37.20</t>
  </si>
  <si>
    <t>HS Slavkov u Brna</t>
  </si>
  <si>
    <t>Hala Lukáš</t>
  </si>
  <si>
    <t>Sovadina Viktor</t>
  </si>
  <si>
    <t>Hala Tomáš</t>
  </si>
  <si>
    <t>Sláma Vojtěch</t>
  </si>
  <si>
    <t>Konečná Sofie</t>
  </si>
  <si>
    <t>1:09.76</t>
  </si>
  <si>
    <t>Jandásková Veronika</t>
  </si>
  <si>
    <t>1:08.57</t>
  </si>
  <si>
    <t>Hanušová Alena</t>
  </si>
  <si>
    <t>Studená Alžběta</t>
  </si>
  <si>
    <t>Fröhlich Alex</t>
  </si>
  <si>
    <t>1:49.73</t>
  </si>
  <si>
    <t>Vlach Tobiáš</t>
  </si>
  <si>
    <t>1:18.51</t>
  </si>
  <si>
    <t>Spěváková Lucie</t>
  </si>
  <si>
    <t>Konečná Julie</t>
  </si>
  <si>
    <t>Randýsek Adam</t>
  </si>
  <si>
    <t>1:04.16</t>
  </si>
  <si>
    <t>Vičar Lukáš</t>
  </si>
  <si>
    <t>1:17.62</t>
  </si>
  <si>
    <t>Kobzinková Lucie</t>
  </si>
  <si>
    <t>1:22.33</t>
  </si>
  <si>
    <t>Krčková Karolína</t>
  </si>
  <si>
    <t>Blatná Radka</t>
  </si>
  <si>
    <t>1:18.60</t>
  </si>
  <si>
    <t>Bočková Alice</t>
  </si>
  <si>
    <t>Vičarová Emílie</t>
  </si>
  <si>
    <t>Boček Vojtěch</t>
  </si>
  <si>
    <t>Ambrožová Anna</t>
  </si>
  <si>
    <t>Zastávka</t>
  </si>
  <si>
    <t>Vybíjená</t>
  </si>
  <si>
    <t>Fotbal</t>
  </si>
  <si>
    <t>Přetahovaná</t>
  </si>
  <si>
    <t>4. pokus</t>
  </si>
  <si>
    <t>5. pokus</t>
  </si>
  <si>
    <t>Jaskulka Sebastian</t>
  </si>
  <si>
    <t>Pop Aleš</t>
  </si>
  <si>
    <t>Hamerník Matěj</t>
  </si>
  <si>
    <t>Dančišák Patrik</t>
  </si>
  <si>
    <t>Gregovský Ondřej</t>
  </si>
  <si>
    <t>Kroulík Filip</t>
  </si>
  <si>
    <t>Ježková Klára</t>
  </si>
  <si>
    <t>Maštalířová Lucie</t>
  </si>
  <si>
    <t>Černá Eliška</t>
  </si>
  <si>
    <t>Maštalířová Anna</t>
  </si>
  <si>
    <t>Budín Adam</t>
  </si>
  <si>
    <t>Budín Jakub</t>
  </si>
  <si>
    <t>Smětáková Nikola</t>
  </si>
  <si>
    <t>Zdařilová Veronika</t>
  </si>
  <si>
    <t>Halouzková Denisa</t>
  </si>
  <si>
    <t>Šindlerová Bára</t>
  </si>
  <si>
    <t>Blatná Nikola</t>
  </si>
  <si>
    <t>Pohludková Eva</t>
  </si>
  <si>
    <t>Blaháková Grácie</t>
  </si>
  <si>
    <t>Procházková Kateřina</t>
  </si>
  <si>
    <t>Haraštová Marcela</t>
  </si>
  <si>
    <t>Fudra Adam</t>
  </si>
  <si>
    <t>Spěvák František</t>
  </si>
  <si>
    <t>Dirdová Valerie</t>
  </si>
  <si>
    <t>Urbánková Natálie</t>
  </si>
  <si>
    <t>Mücková Barbora</t>
  </si>
  <si>
    <t>Urbánková Klára</t>
  </si>
  <si>
    <t>Jílková Nella</t>
  </si>
  <si>
    <t>Nekoranec Dominik</t>
  </si>
  <si>
    <t>Pavelka Marek</t>
  </si>
  <si>
    <t>Heger Filip</t>
  </si>
  <si>
    <t>Zvonek Lukáš</t>
  </si>
  <si>
    <t>Urbanová Martina</t>
  </si>
  <si>
    <t>Hegerová Vendula</t>
  </si>
  <si>
    <t>Kuňaková Amálie</t>
  </si>
  <si>
    <t>Sanitráková Nicole</t>
  </si>
  <si>
    <t>Koschatzká Eva</t>
  </si>
  <si>
    <t>Rosice</t>
  </si>
  <si>
    <t>Zezuláková Markéte</t>
  </si>
  <si>
    <t>Prchalová Adéla</t>
  </si>
  <si>
    <t>Pivodová Monika</t>
  </si>
  <si>
    <t>Chmel David</t>
  </si>
  <si>
    <t>Žabčice</t>
  </si>
  <si>
    <t>Prokeš Richard</t>
  </si>
  <si>
    <t>HS Zastávka</t>
  </si>
  <si>
    <t>Procházková Pavla</t>
  </si>
  <si>
    <t>30:00.00</t>
  </si>
  <si>
    <t>Čeléni Matyáš</t>
  </si>
  <si>
    <t>Čapka Tomáš</t>
  </si>
  <si>
    <t>Zezulák Bohuslav</t>
  </si>
  <si>
    <t>Masár Matěj</t>
  </si>
  <si>
    <t>Lepšík Radek</t>
  </si>
  <si>
    <t>Humpolíček Josef</t>
  </si>
  <si>
    <t>Procházka Patrik</t>
  </si>
  <si>
    <t>Ryšavý Dobroslav</t>
  </si>
  <si>
    <t>Ondřej Spáčil</t>
  </si>
  <si>
    <t>1, pokus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</si>
</sst>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3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otted">
        <color rgb="FF000000"/>
      </left>
      <right style="dotted">
        <color rgb="FF000000"/>
      </right>
      <top style="medium">
        <color rgb="FFCCCCCC"/>
      </top>
      <bottom style="dotted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 applyAlignment="1">
      <alignment horizontal="right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7" xfId="0" applyBorder="1" applyAlignment="1">
      <alignment horizontal="right" wrapText="1"/>
    </xf>
    <xf numFmtId="0" fontId="0" fillId="0" borderId="8" xfId="0" applyBorder="1" applyAlignment="1">
      <alignment horizontal="right" wrapText="1"/>
    </xf>
    <xf numFmtId="47" fontId="0" fillId="0" borderId="7" xfId="0" applyNumberFormat="1" applyBorder="1" applyAlignment="1">
      <alignment wrapText="1"/>
    </xf>
    <xf numFmtId="47" fontId="0" fillId="0" borderId="7" xfId="0" applyNumberFormat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2" borderId="7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5" xfId="0" applyBorder="1" applyAlignment="1">
      <alignment horizontal="right" wrapText="1"/>
    </xf>
    <xf numFmtId="0" fontId="0" fillId="0" borderId="14" xfId="0" applyBorder="1" applyAlignment="1">
      <alignment horizontal="right" wrapText="1"/>
    </xf>
    <xf numFmtId="0" fontId="0" fillId="0" borderId="18" xfId="0" applyBorder="1" applyAlignment="1">
      <alignment wrapText="1"/>
    </xf>
    <xf numFmtId="0" fontId="0" fillId="0" borderId="8" xfId="0" applyBorder="1" applyAlignment="1">
      <alignment horizontal="center" wrapText="1"/>
    </xf>
    <xf numFmtId="47" fontId="0" fillId="2" borderId="7" xfId="0" applyNumberFormat="1" applyFill="1" applyBorder="1" applyAlignment="1">
      <alignment wrapText="1"/>
    </xf>
    <xf numFmtId="0" fontId="0" fillId="2" borderId="8" xfId="0" applyFill="1" applyBorder="1" applyAlignment="1">
      <alignment horizontal="right" wrapText="1"/>
    </xf>
    <xf numFmtId="0" fontId="0" fillId="2" borderId="7" xfId="0" applyFill="1" applyBorder="1" applyAlignment="1">
      <alignment horizontal="right" wrapText="1"/>
    </xf>
    <xf numFmtId="0" fontId="0" fillId="3" borderId="7" xfId="0" applyFill="1" applyBorder="1" applyAlignment="1">
      <alignment horizontal="right" wrapText="1"/>
    </xf>
    <xf numFmtId="47" fontId="0" fillId="0" borderId="5" xfId="0" applyNumberFormat="1" applyBorder="1" applyAlignment="1">
      <alignment horizontal="right" wrapText="1"/>
    </xf>
    <xf numFmtId="164" fontId="0" fillId="0" borderId="7" xfId="0" applyNumberFormat="1" applyBorder="1" applyAlignment="1">
      <alignment horizontal="center" wrapText="1"/>
    </xf>
    <xf numFmtId="47" fontId="0" fillId="3" borderId="7" xfId="0" applyNumberFormat="1" applyFill="1" applyBorder="1" applyAlignment="1">
      <alignment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47" fontId="0" fillId="3" borderId="7" xfId="0" applyNumberFormat="1" applyFill="1" applyBorder="1" applyAlignment="1">
      <alignment horizontal="right" wrapText="1"/>
    </xf>
    <xf numFmtId="1" fontId="2" fillId="0" borderId="30" xfId="0" applyNumberFormat="1" applyFon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47" fontId="0" fillId="0" borderId="7" xfId="0" applyNumberFormat="1" applyBorder="1" applyAlignment="1">
      <alignment horizontal="center" wrapText="1"/>
    </xf>
    <xf numFmtId="164" fontId="0" fillId="2" borderId="7" xfId="0" applyNumberFormat="1" applyFill="1" applyBorder="1" applyAlignment="1">
      <alignment wrapText="1"/>
    </xf>
    <xf numFmtId="164" fontId="0" fillId="0" borderId="0" xfId="0" applyNumberFormat="1"/>
    <xf numFmtId="164" fontId="0" fillId="0" borderId="7" xfId="0" applyNumberForma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E4135-AD5A-4F72-BAEF-265F97584A4E}">
  <dimension ref="A1:X15"/>
  <sheetViews>
    <sheetView workbookViewId="0">
      <selection activeCell="T21" sqref="T21"/>
    </sheetView>
  </sheetViews>
  <sheetFormatPr defaultRowHeight="14.4" x14ac:dyDescent="0.3"/>
  <cols>
    <col min="1" max="1" width="12.5546875" customWidth="1"/>
    <col min="2" max="2" width="17.21875" customWidth="1"/>
    <col min="3" max="4" width="0" hidden="1" customWidth="1"/>
    <col min="7" max="9" width="0" hidden="1" customWidth="1"/>
    <col min="12" max="13" width="0" hidden="1" customWidth="1"/>
    <col min="16" max="18" width="0" hidden="1" customWidth="1"/>
    <col min="21" max="22" width="0" hidden="1" customWidth="1"/>
  </cols>
  <sheetData>
    <row r="1" spans="1:24" ht="15.6" thickTop="1" thickBot="1" x14ac:dyDescent="0.35">
      <c r="A1" s="38" t="s">
        <v>0</v>
      </c>
      <c r="B1" s="38" t="s">
        <v>1</v>
      </c>
      <c r="C1" s="35" t="s">
        <v>2</v>
      </c>
      <c r="D1" s="36"/>
      <c r="E1" s="36"/>
      <c r="F1" s="40"/>
      <c r="G1" s="41" t="s">
        <v>3</v>
      </c>
      <c r="H1" s="36"/>
      <c r="I1" s="36"/>
      <c r="J1" s="36"/>
      <c r="K1" s="37"/>
      <c r="L1" s="35" t="s">
        <v>4</v>
      </c>
      <c r="M1" s="36"/>
      <c r="N1" s="36"/>
      <c r="O1" s="40"/>
      <c r="P1" s="41" t="s">
        <v>5</v>
      </c>
      <c r="Q1" s="36"/>
      <c r="R1" s="36"/>
      <c r="S1" s="36"/>
      <c r="T1" s="37"/>
      <c r="U1" s="35" t="s">
        <v>6</v>
      </c>
      <c r="V1" s="36"/>
      <c r="W1" s="37"/>
      <c r="X1" s="1" t="s">
        <v>7</v>
      </c>
    </row>
    <row r="2" spans="1:24" ht="15" thickBot="1" x14ac:dyDescent="0.35">
      <c r="A2" s="39"/>
      <c r="B2" s="39"/>
      <c r="C2" s="2" t="s">
        <v>8</v>
      </c>
      <c r="D2" s="2" t="s">
        <v>9</v>
      </c>
      <c r="E2" s="2" t="s">
        <v>10</v>
      </c>
      <c r="F2" s="3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3" t="s">
        <v>11</v>
      </c>
      <c r="L2" s="2" t="s">
        <v>12</v>
      </c>
      <c r="M2" s="2" t="s">
        <v>13</v>
      </c>
      <c r="N2" s="2" t="s">
        <v>16</v>
      </c>
      <c r="O2" s="3" t="s">
        <v>11</v>
      </c>
      <c r="P2" s="2" t="s">
        <v>17</v>
      </c>
      <c r="Q2" s="2" t="s">
        <v>13</v>
      </c>
      <c r="R2" s="2" t="s">
        <v>14</v>
      </c>
      <c r="S2" s="2" t="s">
        <v>15</v>
      </c>
      <c r="T2" s="3" t="s">
        <v>11</v>
      </c>
      <c r="U2" s="2" t="s">
        <v>18</v>
      </c>
      <c r="V2" s="2" t="s">
        <v>19</v>
      </c>
      <c r="W2" s="2" t="s">
        <v>12</v>
      </c>
      <c r="X2" s="3" t="s">
        <v>11</v>
      </c>
    </row>
    <row r="3" spans="1:24" ht="15" customHeight="1" thickTop="1" thickBot="1" x14ac:dyDescent="0.35">
      <c r="A3" s="4" t="s">
        <v>20</v>
      </c>
      <c r="B3" s="3" t="s">
        <v>21</v>
      </c>
      <c r="C3" s="5">
        <v>40</v>
      </c>
      <c r="D3" s="5">
        <v>28</v>
      </c>
      <c r="E3" s="5">
        <v>68</v>
      </c>
      <c r="F3" s="6">
        <v>8</v>
      </c>
      <c r="G3" s="5">
        <v>90</v>
      </c>
      <c r="H3" s="5">
        <v>110</v>
      </c>
      <c r="I3" s="5">
        <v>85</v>
      </c>
      <c r="J3" s="5">
        <v>110</v>
      </c>
      <c r="K3" s="6">
        <v>6</v>
      </c>
      <c r="L3" s="2" t="s">
        <v>22</v>
      </c>
      <c r="M3" s="7">
        <v>1.5241898148148148E-3</v>
      </c>
      <c r="N3" s="8">
        <v>1.5241898148148148E-3</v>
      </c>
      <c r="O3" s="6">
        <v>12</v>
      </c>
      <c r="P3" s="5">
        <v>1.8</v>
      </c>
      <c r="Q3" s="5">
        <v>2.86</v>
      </c>
      <c r="R3" s="5">
        <v>1.65</v>
      </c>
      <c r="S3" s="5">
        <v>2.86</v>
      </c>
      <c r="T3" s="6">
        <v>10</v>
      </c>
      <c r="U3" s="7">
        <v>9.4907407407407408E-4</v>
      </c>
      <c r="V3" s="5">
        <v>2</v>
      </c>
      <c r="W3" s="7">
        <v>1.2962962962962963E-3</v>
      </c>
      <c r="X3" s="6">
        <v>7</v>
      </c>
    </row>
    <row r="4" spans="1:24" ht="15" customHeight="1" thickBot="1" x14ac:dyDescent="0.35">
      <c r="A4" s="4" t="s">
        <v>20</v>
      </c>
      <c r="B4" s="3" t="s">
        <v>37</v>
      </c>
      <c r="C4" s="5">
        <v>40</v>
      </c>
      <c r="D4" s="5">
        <v>110</v>
      </c>
      <c r="E4" s="5">
        <v>150</v>
      </c>
      <c r="F4" s="6">
        <v>4</v>
      </c>
      <c r="G4" s="5">
        <v>144</v>
      </c>
      <c r="H4" s="5">
        <v>91</v>
      </c>
      <c r="I4" s="5">
        <v>70</v>
      </c>
      <c r="J4" s="5">
        <v>144</v>
      </c>
      <c r="K4" s="6">
        <v>3</v>
      </c>
      <c r="L4" s="8">
        <v>7.8310185185185178E-4</v>
      </c>
      <c r="M4" s="8">
        <v>5.0416666666666676E-4</v>
      </c>
      <c r="N4" s="8">
        <v>5.0416666666666676E-4</v>
      </c>
      <c r="O4" s="6">
        <v>2</v>
      </c>
      <c r="P4" s="5">
        <v>4.63</v>
      </c>
      <c r="Q4" s="5">
        <v>6.75</v>
      </c>
      <c r="R4" s="5">
        <v>7.99</v>
      </c>
      <c r="S4" s="5">
        <v>7.99</v>
      </c>
      <c r="T4" s="6">
        <v>2</v>
      </c>
      <c r="U4" s="7">
        <v>1.2118055555555556E-3</v>
      </c>
      <c r="V4" s="5">
        <v>0</v>
      </c>
      <c r="W4" s="7">
        <v>1.2118055555555556E-3</v>
      </c>
      <c r="X4" s="6">
        <v>6</v>
      </c>
    </row>
    <row r="5" spans="1:24" ht="15" customHeight="1" thickBot="1" x14ac:dyDescent="0.35">
      <c r="A5" s="4" t="s">
        <v>20</v>
      </c>
      <c r="B5" s="3" t="s">
        <v>23</v>
      </c>
      <c r="C5" s="5">
        <v>0</v>
      </c>
      <c r="D5" s="5">
        <v>0</v>
      </c>
      <c r="E5" s="5">
        <v>0</v>
      </c>
      <c r="F5" s="6">
        <v>12</v>
      </c>
      <c r="G5" s="5">
        <v>60</v>
      </c>
      <c r="H5" s="5">
        <v>35</v>
      </c>
      <c r="I5" s="5">
        <v>38</v>
      </c>
      <c r="J5" s="5">
        <v>60</v>
      </c>
      <c r="K5" s="6">
        <v>9</v>
      </c>
      <c r="L5" s="8">
        <v>1.0003472222222223E-3</v>
      </c>
      <c r="M5" s="8">
        <v>6.9155092592592586E-4</v>
      </c>
      <c r="N5" s="8">
        <v>6.9155092592592586E-4</v>
      </c>
      <c r="O5" s="6">
        <v>7</v>
      </c>
      <c r="P5" s="5">
        <v>2.2799999999999998</v>
      </c>
      <c r="Q5" s="5">
        <v>0.92</v>
      </c>
      <c r="R5" s="5">
        <v>1.53</v>
      </c>
      <c r="S5" s="5">
        <v>2.2799999999999998</v>
      </c>
      <c r="T5" s="6">
        <v>11</v>
      </c>
      <c r="U5" s="7">
        <v>1.4745370370370372E-3</v>
      </c>
      <c r="V5" s="5">
        <v>3</v>
      </c>
      <c r="W5" s="7">
        <v>1.99537037037037E-3</v>
      </c>
      <c r="X5" s="6">
        <v>12</v>
      </c>
    </row>
    <row r="6" spans="1:24" ht="15" customHeight="1" thickBot="1" x14ac:dyDescent="0.35">
      <c r="A6" s="4" t="s">
        <v>20</v>
      </c>
      <c r="B6" s="3" t="s">
        <v>24</v>
      </c>
      <c r="C6" s="5">
        <v>20</v>
      </c>
      <c r="D6" s="5">
        <v>0</v>
      </c>
      <c r="E6" s="5">
        <v>20</v>
      </c>
      <c r="F6" s="6">
        <v>10</v>
      </c>
      <c r="G6" s="5">
        <v>105</v>
      </c>
      <c r="H6" s="5">
        <v>60</v>
      </c>
      <c r="I6" s="5">
        <v>40</v>
      </c>
      <c r="J6" s="5">
        <v>105</v>
      </c>
      <c r="K6" s="6">
        <v>7</v>
      </c>
      <c r="L6" s="7">
        <v>7.7442129629629638E-4</v>
      </c>
      <c r="M6" s="7">
        <v>9.9363425925925943E-4</v>
      </c>
      <c r="N6" s="8">
        <v>7.7442129629629638E-4</v>
      </c>
      <c r="O6" s="14">
        <v>8</v>
      </c>
      <c r="P6" s="13">
        <v>3.28</v>
      </c>
      <c r="Q6" s="9">
        <v>2.6</v>
      </c>
      <c r="R6" s="5">
        <v>2.62</v>
      </c>
      <c r="S6" s="5">
        <v>3.28</v>
      </c>
      <c r="T6" s="6">
        <v>8</v>
      </c>
      <c r="U6" s="7">
        <v>9.3518518518518516E-4</v>
      </c>
      <c r="V6" s="5">
        <v>0</v>
      </c>
      <c r="W6" s="7">
        <v>9.3518518518518516E-4</v>
      </c>
      <c r="X6" s="6">
        <v>3</v>
      </c>
    </row>
    <row r="7" spans="1:24" ht="15" customHeight="1" thickBot="1" x14ac:dyDescent="0.35">
      <c r="A7" s="4" t="s">
        <v>25</v>
      </c>
      <c r="B7" s="3" t="s">
        <v>26</v>
      </c>
      <c r="C7" s="5">
        <v>10</v>
      </c>
      <c r="D7" s="5">
        <v>73</v>
      </c>
      <c r="E7" s="5">
        <v>83</v>
      </c>
      <c r="F7" s="6">
        <v>7</v>
      </c>
      <c r="G7" s="5">
        <v>65</v>
      </c>
      <c r="H7" s="5">
        <v>70</v>
      </c>
      <c r="I7" s="5">
        <v>70</v>
      </c>
      <c r="J7" s="5">
        <v>70</v>
      </c>
      <c r="K7" s="6">
        <v>8</v>
      </c>
      <c r="L7" s="8">
        <v>9.1296296296296297E-4</v>
      </c>
      <c r="M7" s="8">
        <v>5.9710648148148155E-4</v>
      </c>
      <c r="N7" s="8">
        <v>5.9710648148148155E-4</v>
      </c>
      <c r="O7" s="6">
        <v>4</v>
      </c>
      <c r="P7" s="5">
        <v>3.3</v>
      </c>
      <c r="Q7" s="5">
        <v>2.1</v>
      </c>
      <c r="R7" s="5">
        <v>3.2</v>
      </c>
      <c r="S7" s="5">
        <v>3.3</v>
      </c>
      <c r="T7" s="6">
        <v>7</v>
      </c>
      <c r="U7" s="7">
        <v>8.3564814814814819E-4</v>
      </c>
      <c r="V7" s="5">
        <v>1</v>
      </c>
      <c r="W7" s="7">
        <v>1.0092592592592592E-3</v>
      </c>
      <c r="X7" s="6">
        <v>4</v>
      </c>
    </row>
    <row r="8" spans="1:24" ht="15" customHeight="1" thickBot="1" x14ac:dyDescent="0.35">
      <c r="A8" s="4" t="s">
        <v>25</v>
      </c>
      <c r="B8" s="3" t="s">
        <v>27</v>
      </c>
      <c r="C8" s="5">
        <v>100</v>
      </c>
      <c r="D8" s="5">
        <v>112</v>
      </c>
      <c r="E8" s="5">
        <v>212</v>
      </c>
      <c r="F8" s="6">
        <v>1</v>
      </c>
      <c r="G8" s="5">
        <v>115</v>
      </c>
      <c r="H8" s="5">
        <v>100</v>
      </c>
      <c r="I8" s="5">
        <v>95</v>
      </c>
      <c r="J8" s="5">
        <v>115</v>
      </c>
      <c r="K8" s="6">
        <v>5</v>
      </c>
      <c r="L8" s="8">
        <v>4.8275462962962964E-4</v>
      </c>
      <c r="M8" s="8">
        <v>4.4652777777777784E-4</v>
      </c>
      <c r="N8" s="8">
        <v>4.4652777777777784E-4</v>
      </c>
      <c r="O8" s="6">
        <v>1</v>
      </c>
      <c r="P8" s="5">
        <v>6.6</v>
      </c>
      <c r="Q8" s="5">
        <v>5.9</v>
      </c>
      <c r="R8" s="5">
        <v>6.4</v>
      </c>
      <c r="S8" s="5">
        <v>6.6</v>
      </c>
      <c r="T8" s="6">
        <v>3</v>
      </c>
      <c r="U8" s="7">
        <v>5.9027777777777778E-4</v>
      </c>
      <c r="V8" s="5">
        <v>1</v>
      </c>
      <c r="W8" s="7">
        <v>7.6388888888888893E-4</v>
      </c>
      <c r="X8" s="6">
        <v>1</v>
      </c>
    </row>
    <row r="9" spans="1:24" ht="15" customHeight="1" thickBot="1" x14ac:dyDescent="0.35">
      <c r="A9" s="4" t="s">
        <v>28</v>
      </c>
      <c r="B9" s="3" t="s">
        <v>29</v>
      </c>
      <c r="C9" s="5">
        <v>70</v>
      </c>
      <c r="D9" s="5">
        <v>107</v>
      </c>
      <c r="E9" s="5">
        <v>177</v>
      </c>
      <c r="F9" s="6">
        <v>2</v>
      </c>
      <c r="G9" s="5">
        <v>140</v>
      </c>
      <c r="H9" s="5">
        <v>176</v>
      </c>
      <c r="I9" s="5">
        <v>155</v>
      </c>
      <c r="J9" s="5">
        <v>176</v>
      </c>
      <c r="K9" s="6">
        <v>1</v>
      </c>
      <c r="L9" s="7">
        <v>6.8067129629629641E-4</v>
      </c>
      <c r="M9" s="7">
        <v>5.912037037037037E-4</v>
      </c>
      <c r="N9" s="8">
        <v>5.912037037037037E-4</v>
      </c>
      <c r="O9" s="6">
        <v>3</v>
      </c>
      <c r="P9" s="5">
        <v>6</v>
      </c>
      <c r="Q9" s="5">
        <v>0.7</v>
      </c>
      <c r="R9" s="5">
        <v>5.3</v>
      </c>
      <c r="S9" s="5">
        <v>6</v>
      </c>
      <c r="T9" s="6">
        <v>4</v>
      </c>
      <c r="U9" s="7">
        <v>7.7083333333333344E-4</v>
      </c>
      <c r="V9" s="5">
        <v>6</v>
      </c>
      <c r="W9" s="7">
        <v>1.8124999999999999E-3</v>
      </c>
      <c r="X9" s="6">
        <v>10</v>
      </c>
    </row>
    <row r="10" spans="1:24" ht="15" customHeight="1" thickBot="1" x14ac:dyDescent="0.35">
      <c r="A10" s="4" t="s">
        <v>28</v>
      </c>
      <c r="B10" s="3" t="s">
        <v>30</v>
      </c>
      <c r="C10" s="5">
        <v>20</v>
      </c>
      <c r="D10" s="5">
        <v>137</v>
      </c>
      <c r="E10" s="5">
        <v>157</v>
      </c>
      <c r="F10" s="6">
        <v>3</v>
      </c>
      <c r="G10" s="5">
        <v>160</v>
      </c>
      <c r="H10" s="5">
        <v>170</v>
      </c>
      <c r="I10" s="5">
        <v>170</v>
      </c>
      <c r="J10" s="5">
        <v>170</v>
      </c>
      <c r="K10" s="6">
        <v>2</v>
      </c>
      <c r="L10" s="8">
        <v>1.2961805555555556E-3</v>
      </c>
      <c r="M10" s="8">
        <v>8.5671296296296287E-4</v>
      </c>
      <c r="N10" s="8">
        <v>8.5671296296296287E-4</v>
      </c>
      <c r="O10" s="6">
        <v>9</v>
      </c>
      <c r="P10" s="5">
        <v>5.35</v>
      </c>
      <c r="Q10" s="5">
        <v>8</v>
      </c>
      <c r="R10" s="5">
        <v>6</v>
      </c>
      <c r="S10" s="5">
        <v>8</v>
      </c>
      <c r="T10" s="6">
        <v>1</v>
      </c>
      <c r="U10" s="7">
        <v>1.0381944444444445E-3</v>
      </c>
      <c r="V10" s="5">
        <v>5</v>
      </c>
      <c r="W10" s="7">
        <v>1.90625E-3</v>
      </c>
      <c r="X10" s="6">
        <v>11</v>
      </c>
    </row>
    <row r="11" spans="1:24" ht="15" customHeight="1" thickBot="1" x14ac:dyDescent="0.35">
      <c r="A11" s="4" t="s">
        <v>28</v>
      </c>
      <c r="B11" s="3" t="s">
        <v>31</v>
      </c>
      <c r="C11" s="5">
        <v>40</v>
      </c>
      <c r="D11" s="5">
        <v>57</v>
      </c>
      <c r="E11" s="5">
        <v>97</v>
      </c>
      <c r="F11" s="6">
        <v>5</v>
      </c>
      <c r="G11" s="5">
        <v>110</v>
      </c>
      <c r="H11" s="5">
        <v>140</v>
      </c>
      <c r="I11" s="5">
        <v>140</v>
      </c>
      <c r="J11" s="5">
        <v>140</v>
      </c>
      <c r="K11" s="6">
        <v>4</v>
      </c>
      <c r="L11" s="8">
        <v>2.7857638888888884E-3</v>
      </c>
      <c r="M11" s="8">
        <v>8.8726851851851857E-4</v>
      </c>
      <c r="N11" s="8">
        <v>8.8726851851851857E-4</v>
      </c>
      <c r="O11" s="6">
        <v>10</v>
      </c>
      <c r="P11" s="5">
        <v>2.65</v>
      </c>
      <c r="Q11" s="5">
        <v>3.03</v>
      </c>
      <c r="R11" s="5">
        <v>3.05</v>
      </c>
      <c r="S11" s="5">
        <v>3.05</v>
      </c>
      <c r="T11" s="6">
        <v>9</v>
      </c>
      <c r="U11" s="7">
        <v>9.5370370370370368E-4</v>
      </c>
      <c r="V11" s="5">
        <v>1</v>
      </c>
      <c r="W11" s="7">
        <v>1.1273148148148147E-3</v>
      </c>
      <c r="X11" s="6">
        <v>5</v>
      </c>
    </row>
    <row r="12" spans="1:24" ht="15" customHeight="1" thickBot="1" x14ac:dyDescent="0.35">
      <c r="A12" s="4" t="s">
        <v>32</v>
      </c>
      <c r="B12" s="3" t="s">
        <v>33</v>
      </c>
      <c r="C12" s="5">
        <v>10</v>
      </c>
      <c r="D12" s="5">
        <v>81</v>
      </c>
      <c r="E12" s="5">
        <v>91</v>
      </c>
      <c r="F12" s="6">
        <v>6</v>
      </c>
      <c r="G12" s="10"/>
      <c r="H12" s="10"/>
      <c r="I12" s="10"/>
      <c r="J12" s="10"/>
      <c r="K12" s="11"/>
      <c r="L12" s="7">
        <v>9.8101851851851844E-4</v>
      </c>
      <c r="M12" s="7">
        <v>6.7546296296296289E-4</v>
      </c>
      <c r="N12" s="8">
        <v>6.7546296296296289E-4</v>
      </c>
      <c r="O12" s="6">
        <v>6</v>
      </c>
      <c r="P12" s="5">
        <v>4.04</v>
      </c>
      <c r="Q12" s="5">
        <v>4.0199999999999996</v>
      </c>
      <c r="R12" s="5">
        <v>4.0199999999999996</v>
      </c>
      <c r="S12" s="5">
        <v>4.04</v>
      </c>
      <c r="T12" s="6">
        <v>6</v>
      </c>
      <c r="U12" s="7">
        <v>5.7407407407407407E-4</v>
      </c>
      <c r="V12" s="5">
        <v>6</v>
      </c>
      <c r="W12" s="7">
        <v>1.6157407407407407E-3</v>
      </c>
      <c r="X12" s="6">
        <v>9</v>
      </c>
    </row>
    <row r="13" spans="1:24" ht="15" customHeight="1" thickBot="1" x14ac:dyDescent="0.35">
      <c r="A13" s="4" t="s">
        <v>32</v>
      </c>
      <c r="B13" s="3" t="s">
        <v>34</v>
      </c>
      <c r="C13" s="5">
        <v>0</v>
      </c>
      <c r="D13" s="5">
        <v>0</v>
      </c>
      <c r="E13" s="5">
        <v>0</v>
      </c>
      <c r="F13" s="6">
        <v>12</v>
      </c>
      <c r="G13" s="10"/>
      <c r="H13" s="10"/>
      <c r="I13" s="10"/>
      <c r="J13" s="10"/>
      <c r="K13" s="11"/>
      <c r="L13" s="2"/>
      <c r="M13" s="2"/>
      <c r="N13" s="8">
        <v>6.9444444444444441E-3</v>
      </c>
      <c r="O13" s="6">
        <v>13</v>
      </c>
      <c r="P13" s="5">
        <v>1.0900000000000001</v>
      </c>
      <c r="Q13" s="5">
        <v>2.06</v>
      </c>
      <c r="R13" s="5">
        <v>1.08</v>
      </c>
      <c r="S13" s="5">
        <v>2.06</v>
      </c>
      <c r="T13" s="6">
        <v>12</v>
      </c>
      <c r="U13" s="7">
        <v>1.3009259259259259E-3</v>
      </c>
      <c r="V13" s="5">
        <v>1</v>
      </c>
      <c r="W13" s="7">
        <v>1.4745370370370372E-3</v>
      </c>
      <c r="X13" s="6">
        <v>8</v>
      </c>
    </row>
    <row r="14" spans="1:24" ht="15" customHeight="1" thickBot="1" x14ac:dyDescent="0.35">
      <c r="A14" s="4" t="s">
        <v>32</v>
      </c>
      <c r="B14" s="3" t="s">
        <v>35</v>
      </c>
      <c r="C14" s="5">
        <v>10</v>
      </c>
      <c r="D14" s="5">
        <v>0</v>
      </c>
      <c r="E14" s="5">
        <v>10</v>
      </c>
      <c r="F14" s="6">
        <v>11</v>
      </c>
      <c r="G14" s="10"/>
      <c r="H14" s="10"/>
      <c r="I14" s="10"/>
      <c r="J14" s="10"/>
      <c r="K14" s="11"/>
      <c r="L14" s="7">
        <v>1.401851851851852E-3</v>
      </c>
      <c r="M14" s="7">
        <v>6.1435185185185182E-4</v>
      </c>
      <c r="N14" s="8">
        <v>6.1435185185185182E-4</v>
      </c>
      <c r="O14" s="6">
        <v>5</v>
      </c>
      <c r="P14" s="5">
        <v>3.02</v>
      </c>
      <c r="Q14" s="5">
        <v>5.0199999999999996</v>
      </c>
      <c r="R14" s="5">
        <v>2.0699999999999998</v>
      </c>
      <c r="S14" s="5">
        <v>5.0199999999999996</v>
      </c>
      <c r="T14" s="6">
        <v>5</v>
      </c>
      <c r="U14" s="7">
        <v>7.8935185185185185E-4</v>
      </c>
      <c r="V14" s="5">
        <v>0</v>
      </c>
      <c r="W14" s="7">
        <v>7.8935185185185185E-4</v>
      </c>
      <c r="X14" s="6">
        <v>2</v>
      </c>
    </row>
    <row r="15" spans="1:24" ht="15" customHeight="1" thickBot="1" x14ac:dyDescent="0.35">
      <c r="A15" s="12" t="s">
        <v>20</v>
      </c>
      <c r="B15" s="2" t="s">
        <v>36</v>
      </c>
      <c r="C15" s="5">
        <v>0</v>
      </c>
      <c r="D15" s="5">
        <v>44</v>
      </c>
      <c r="E15" s="5">
        <v>44</v>
      </c>
      <c r="F15" s="5">
        <v>9</v>
      </c>
      <c r="G15" s="2"/>
      <c r="H15" s="2"/>
      <c r="I15" s="2"/>
      <c r="J15" s="2"/>
      <c r="K15" s="2"/>
      <c r="L15" s="8">
        <v>1.7809027777777777E-3</v>
      </c>
      <c r="M15" s="8">
        <v>1.2355324074074076E-3</v>
      </c>
      <c r="N15" s="8">
        <v>1.2355324074074076E-3</v>
      </c>
      <c r="O15" s="5">
        <v>11</v>
      </c>
      <c r="P15" s="2"/>
      <c r="Q15" s="2"/>
      <c r="R15" s="2"/>
      <c r="S15" s="2"/>
      <c r="T15" s="3"/>
      <c r="U15" s="2"/>
      <c r="V15" s="2"/>
      <c r="W15" s="2"/>
      <c r="X15" s="3"/>
    </row>
  </sheetData>
  <mergeCells count="7">
    <mergeCell ref="U1:W1"/>
    <mergeCell ref="A1:A2"/>
    <mergeCell ref="B1:B2"/>
    <mergeCell ref="C1:F1"/>
    <mergeCell ref="G1:K1"/>
    <mergeCell ref="L1:O1"/>
    <mergeCell ref="P1:T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5AF51-B737-484A-82C9-070AB90301AA}">
  <dimension ref="A1:AM69"/>
  <sheetViews>
    <sheetView topLeftCell="L1" workbookViewId="0">
      <selection activeCell="AI43" sqref="AI43"/>
    </sheetView>
  </sheetViews>
  <sheetFormatPr defaultRowHeight="14.4" x14ac:dyDescent="0.3"/>
  <cols>
    <col min="2" max="2" width="19.21875" customWidth="1"/>
    <col min="3" max="3" width="0" hidden="1" customWidth="1"/>
    <col min="6" max="7" width="0" hidden="1" customWidth="1"/>
    <col min="10" max="11" width="0" hidden="1" customWidth="1"/>
    <col min="14" max="16" width="0" hidden="1" customWidth="1"/>
    <col min="19" max="21" width="0" hidden="1" customWidth="1"/>
    <col min="24" max="25" width="0" hidden="1" customWidth="1"/>
    <col min="28" max="30" width="0" hidden="1" customWidth="1"/>
    <col min="36" max="37" width="0" hidden="1" customWidth="1"/>
    <col min="38" max="38" width="11.21875" bestFit="1" customWidth="1"/>
  </cols>
  <sheetData>
    <row r="1" spans="1:39" ht="15.6" thickTop="1" thickBot="1" x14ac:dyDescent="0.35">
      <c r="A1" s="42" t="s">
        <v>0</v>
      </c>
      <c r="B1" s="44" t="s">
        <v>1</v>
      </c>
      <c r="C1" s="35" t="s">
        <v>38</v>
      </c>
      <c r="D1" s="36"/>
      <c r="E1" s="37"/>
      <c r="F1" s="35" t="s">
        <v>4</v>
      </c>
      <c r="G1" s="36"/>
      <c r="H1" s="36"/>
      <c r="I1" s="40"/>
      <c r="J1" s="41" t="s">
        <v>39</v>
      </c>
      <c r="K1" s="36"/>
      <c r="L1" s="36"/>
      <c r="M1" s="37"/>
      <c r="N1" s="35" t="s">
        <v>40</v>
      </c>
      <c r="O1" s="36"/>
      <c r="P1" s="36"/>
      <c r="Q1" s="36"/>
      <c r="R1" s="40"/>
      <c r="S1" s="41" t="s">
        <v>5</v>
      </c>
      <c r="T1" s="36"/>
      <c r="U1" s="36"/>
      <c r="V1" s="36"/>
      <c r="W1" s="37"/>
      <c r="X1" s="35" t="s">
        <v>41</v>
      </c>
      <c r="Y1" s="36"/>
      <c r="Z1" s="36"/>
      <c r="AA1" s="40"/>
      <c r="AB1" s="41" t="s">
        <v>3</v>
      </c>
      <c r="AC1" s="36"/>
      <c r="AD1" s="36"/>
      <c r="AE1" s="36"/>
      <c r="AF1" s="37"/>
      <c r="AG1" s="35" t="s">
        <v>42</v>
      </c>
      <c r="AH1" s="36"/>
      <c r="AI1" s="40"/>
      <c r="AJ1" s="41" t="s">
        <v>43</v>
      </c>
      <c r="AK1" s="36"/>
      <c r="AL1" s="36"/>
      <c r="AM1" s="21">
        <v>1.7361111111111112E-4</v>
      </c>
    </row>
    <row r="2" spans="1:39" ht="15" thickBot="1" x14ac:dyDescent="0.35">
      <c r="A2" s="43"/>
      <c r="B2" s="45"/>
      <c r="C2" s="2" t="s">
        <v>12</v>
      </c>
      <c r="D2" s="2" t="s">
        <v>44</v>
      </c>
      <c r="E2" s="3" t="s">
        <v>45</v>
      </c>
      <c r="F2" s="2"/>
      <c r="G2" s="2"/>
      <c r="H2" s="2" t="s">
        <v>16</v>
      </c>
      <c r="I2" s="3" t="s">
        <v>45</v>
      </c>
      <c r="J2" s="2" t="s">
        <v>12</v>
      </c>
      <c r="K2" s="2" t="s">
        <v>13</v>
      </c>
      <c r="L2" s="2" t="s">
        <v>16</v>
      </c>
      <c r="M2" s="3" t="s">
        <v>45</v>
      </c>
      <c r="N2" s="2" t="s">
        <v>12</v>
      </c>
      <c r="O2" s="2" t="s">
        <v>13</v>
      </c>
      <c r="P2" s="2" t="s">
        <v>14</v>
      </c>
      <c r="Q2" s="2" t="s">
        <v>16</v>
      </c>
      <c r="R2" s="3" t="s">
        <v>11</v>
      </c>
      <c r="S2" s="2" t="s">
        <v>12</v>
      </c>
      <c r="T2" s="2" t="s">
        <v>13</v>
      </c>
      <c r="U2" s="2" t="s">
        <v>14</v>
      </c>
      <c r="V2" s="2" t="s">
        <v>15</v>
      </c>
      <c r="W2" s="3" t="s">
        <v>11</v>
      </c>
      <c r="X2" s="2" t="s">
        <v>8</v>
      </c>
      <c r="Y2" s="2" t="s">
        <v>9</v>
      </c>
      <c r="Z2" s="2" t="s">
        <v>10</v>
      </c>
      <c r="AA2" s="3" t="s">
        <v>11</v>
      </c>
      <c r="AB2" s="2" t="s">
        <v>12</v>
      </c>
      <c r="AC2" s="2" t="s">
        <v>13</v>
      </c>
      <c r="AD2" s="2" t="s">
        <v>14</v>
      </c>
      <c r="AE2" s="2" t="s">
        <v>15</v>
      </c>
      <c r="AF2" s="3" t="s">
        <v>11</v>
      </c>
      <c r="AG2" s="2" t="s">
        <v>46</v>
      </c>
      <c r="AH2" s="2" t="s">
        <v>18</v>
      </c>
      <c r="AI2" s="3"/>
      <c r="AJ2" s="2" t="s">
        <v>18</v>
      </c>
      <c r="AK2" s="2" t="s">
        <v>19</v>
      </c>
      <c r="AL2" s="2" t="s">
        <v>12</v>
      </c>
      <c r="AM2" s="3" t="s">
        <v>11</v>
      </c>
    </row>
    <row r="3" spans="1:39" ht="15" customHeight="1" thickTop="1" thickBot="1" x14ac:dyDescent="0.35">
      <c r="A3" s="15" t="s">
        <v>47</v>
      </c>
      <c r="B3" s="3" t="s">
        <v>48</v>
      </c>
      <c r="C3" s="5">
        <v>75</v>
      </c>
      <c r="D3" s="5">
        <v>240</v>
      </c>
      <c r="E3" s="6">
        <v>5</v>
      </c>
      <c r="F3" s="2"/>
      <c r="G3" s="2"/>
      <c r="H3" s="7">
        <v>6.9444444444444441E-3</v>
      </c>
      <c r="I3" s="6">
        <v>41</v>
      </c>
      <c r="J3" s="2"/>
      <c r="K3" s="2"/>
      <c r="L3" s="7">
        <v>6.9444444444444441E-3</v>
      </c>
      <c r="M3" s="6">
        <v>28</v>
      </c>
      <c r="N3" s="5">
        <v>8.2899999999999991</v>
      </c>
      <c r="O3" s="5">
        <v>25.3</v>
      </c>
      <c r="P3" s="5">
        <v>23.1</v>
      </c>
      <c r="Q3" s="5">
        <v>25.3</v>
      </c>
      <c r="R3" s="6">
        <v>1</v>
      </c>
      <c r="S3" s="5">
        <v>13</v>
      </c>
      <c r="T3" s="5">
        <v>15.08</v>
      </c>
      <c r="U3" s="5">
        <v>6</v>
      </c>
      <c r="V3" s="5">
        <v>15.08</v>
      </c>
      <c r="W3" s="6">
        <v>5</v>
      </c>
      <c r="X3" s="5">
        <v>150</v>
      </c>
      <c r="Y3" s="5">
        <v>76</v>
      </c>
      <c r="Z3" s="5">
        <v>226</v>
      </c>
      <c r="AA3" s="6">
        <v>19</v>
      </c>
      <c r="AB3" s="5">
        <v>0</v>
      </c>
      <c r="AC3" s="5">
        <v>1.77</v>
      </c>
      <c r="AD3" s="5">
        <v>1.46</v>
      </c>
      <c r="AE3" s="5">
        <v>1.77</v>
      </c>
      <c r="AF3" s="6">
        <v>22</v>
      </c>
      <c r="AG3" s="5">
        <v>20</v>
      </c>
      <c r="AH3" s="2" t="s">
        <v>49</v>
      </c>
      <c r="AI3" s="3">
        <f>RANK(AG3,$AG$3:$AG$69,0)</f>
        <v>10</v>
      </c>
      <c r="AJ3" s="7">
        <v>5.5983796296296294E-4</v>
      </c>
      <c r="AK3" s="5">
        <v>4</v>
      </c>
      <c r="AL3" s="22">
        <f>AJ3+AK3*$AM$1</f>
        <v>1.2542824074074075E-3</v>
      </c>
      <c r="AM3" s="16">
        <f>RANK(AL3,AL$3:AL$69,1)</f>
        <v>27</v>
      </c>
    </row>
    <row r="4" spans="1:39" ht="15" customHeight="1" thickBot="1" x14ac:dyDescent="0.35">
      <c r="A4" s="15" t="s">
        <v>47</v>
      </c>
      <c r="B4" s="3" t="s">
        <v>51</v>
      </c>
      <c r="C4" s="5">
        <v>50</v>
      </c>
      <c r="D4" s="5">
        <v>180</v>
      </c>
      <c r="E4" s="6">
        <v>12</v>
      </c>
      <c r="F4" s="7">
        <v>2.1712962962962964E-4</v>
      </c>
      <c r="G4" s="7">
        <v>2.2500000000000002E-4</v>
      </c>
      <c r="H4" s="7">
        <v>2.1712962962962964E-4</v>
      </c>
      <c r="I4" s="6">
        <v>1</v>
      </c>
      <c r="J4" s="7">
        <v>9.5567129629629637E-4</v>
      </c>
      <c r="K4" s="2"/>
      <c r="L4" s="7">
        <v>9.5567129629629637E-4</v>
      </c>
      <c r="M4" s="6">
        <v>10</v>
      </c>
      <c r="N4" s="5">
        <v>15.54</v>
      </c>
      <c r="O4" s="5">
        <v>16.260000000000002</v>
      </c>
      <c r="P4" s="5">
        <v>19.78</v>
      </c>
      <c r="Q4" s="5">
        <v>19.78</v>
      </c>
      <c r="R4" s="6">
        <v>4</v>
      </c>
      <c r="S4" s="5">
        <v>15.65</v>
      </c>
      <c r="T4" s="5">
        <v>16</v>
      </c>
      <c r="U4" s="5">
        <v>19.079999999999998</v>
      </c>
      <c r="V4" s="5">
        <v>19.079999999999998</v>
      </c>
      <c r="W4" s="6">
        <v>1</v>
      </c>
      <c r="X4" s="5">
        <v>160</v>
      </c>
      <c r="Y4" s="5">
        <v>142</v>
      </c>
      <c r="Z4" s="5">
        <v>302</v>
      </c>
      <c r="AA4" s="6">
        <v>3</v>
      </c>
      <c r="AB4" s="5">
        <v>2.7</v>
      </c>
      <c r="AC4" s="5">
        <v>2.68</v>
      </c>
      <c r="AD4" s="5">
        <v>0</v>
      </c>
      <c r="AE4" s="5">
        <v>2.7</v>
      </c>
      <c r="AF4" s="6">
        <v>4</v>
      </c>
      <c r="AG4" s="5">
        <v>20</v>
      </c>
      <c r="AH4" s="2" t="s">
        <v>52</v>
      </c>
      <c r="AI4" s="3">
        <v>12</v>
      </c>
      <c r="AJ4" s="7">
        <v>6.3969907407407411E-4</v>
      </c>
      <c r="AK4" s="5">
        <v>2</v>
      </c>
      <c r="AL4" s="22">
        <f t="shared" ref="AL4:AL67" si="0">AJ4+AK4*$AM$1</f>
        <v>9.8692129629629629E-4</v>
      </c>
      <c r="AM4" s="16">
        <f t="shared" ref="AM4:AM67" si="1">RANK(AL4,AL$3:AL$69,1)</f>
        <v>12</v>
      </c>
    </row>
    <row r="5" spans="1:39" ht="15" customHeight="1" thickBot="1" x14ac:dyDescent="0.35">
      <c r="A5" s="15" t="s">
        <v>47</v>
      </c>
      <c r="B5" s="3" t="s">
        <v>53</v>
      </c>
      <c r="C5" s="5">
        <v>0</v>
      </c>
      <c r="D5" s="5">
        <v>0</v>
      </c>
      <c r="E5" s="6">
        <v>30</v>
      </c>
      <c r="F5" s="7">
        <v>2.8587962962962963E-4</v>
      </c>
      <c r="G5" s="7">
        <v>3.2557870370370374E-4</v>
      </c>
      <c r="H5" s="7">
        <v>2.8587962962962963E-4</v>
      </c>
      <c r="I5" s="6">
        <v>9</v>
      </c>
      <c r="J5" s="7">
        <v>1.0446759259259259E-3</v>
      </c>
      <c r="K5" s="2"/>
      <c r="L5" s="7">
        <v>1.0446759259259259E-3</v>
      </c>
      <c r="M5" s="6">
        <v>17</v>
      </c>
      <c r="N5" s="5">
        <v>10.050000000000001</v>
      </c>
      <c r="O5" s="5">
        <v>11.04</v>
      </c>
      <c r="P5" s="5">
        <v>0</v>
      </c>
      <c r="Q5" s="5">
        <v>11.04</v>
      </c>
      <c r="R5" s="6">
        <v>14</v>
      </c>
      <c r="S5" s="5">
        <v>12.06</v>
      </c>
      <c r="T5" s="5">
        <v>12.04</v>
      </c>
      <c r="U5" s="5">
        <v>10.029999999999999</v>
      </c>
      <c r="V5" s="5">
        <v>12.06</v>
      </c>
      <c r="W5" s="6">
        <v>13</v>
      </c>
      <c r="X5" s="5">
        <v>140</v>
      </c>
      <c r="Y5" s="5">
        <v>61</v>
      </c>
      <c r="Z5" s="5">
        <v>201</v>
      </c>
      <c r="AA5" s="6">
        <v>28</v>
      </c>
      <c r="AB5" s="5">
        <v>1.03</v>
      </c>
      <c r="AC5" s="5">
        <v>0</v>
      </c>
      <c r="AD5" s="5">
        <v>1.22</v>
      </c>
      <c r="AE5" s="5">
        <v>1.22</v>
      </c>
      <c r="AF5" s="6">
        <v>35</v>
      </c>
      <c r="AG5" s="5">
        <v>10</v>
      </c>
      <c r="AH5" s="2" t="s">
        <v>54</v>
      </c>
      <c r="AI5" s="3">
        <f t="shared" ref="AI5:AI67" si="2">RANK(AG5,$AG$3:$AG$69,0)</f>
        <v>14</v>
      </c>
      <c r="AJ5" s="7">
        <v>7.7546296296296304E-4</v>
      </c>
      <c r="AK5" s="5">
        <v>2</v>
      </c>
      <c r="AL5" s="22">
        <f t="shared" si="0"/>
        <v>1.1226851851851853E-3</v>
      </c>
      <c r="AM5" s="16">
        <f t="shared" si="1"/>
        <v>20</v>
      </c>
    </row>
    <row r="6" spans="1:39" ht="15" customHeight="1" thickBot="1" x14ac:dyDescent="0.35">
      <c r="A6" s="15" t="s">
        <v>47</v>
      </c>
      <c r="B6" s="3" t="s">
        <v>55</v>
      </c>
      <c r="C6" s="5">
        <v>90</v>
      </c>
      <c r="D6" s="5">
        <v>245</v>
      </c>
      <c r="E6" s="6">
        <v>4</v>
      </c>
      <c r="F6" s="7">
        <v>2.2766203703703707E-4</v>
      </c>
      <c r="G6" s="7">
        <v>2.2766203703703707E-4</v>
      </c>
      <c r="H6" s="7">
        <v>2.2766203703703707E-4</v>
      </c>
      <c r="I6" s="6">
        <v>4</v>
      </c>
      <c r="J6" s="7">
        <v>8.3993055555555557E-4</v>
      </c>
      <c r="K6" s="2"/>
      <c r="L6" s="7">
        <v>8.3993055555555557E-4</v>
      </c>
      <c r="M6" s="6">
        <v>2</v>
      </c>
      <c r="N6" s="5">
        <v>9.44</v>
      </c>
      <c r="O6" s="5">
        <v>12.74</v>
      </c>
      <c r="P6" s="5">
        <v>15.1</v>
      </c>
      <c r="Q6" s="5">
        <v>15.1</v>
      </c>
      <c r="R6" s="6">
        <v>9</v>
      </c>
      <c r="S6" s="5">
        <v>9.07</v>
      </c>
      <c r="T6" s="5">
        <v>5</v>
      </c>
      <c r="U6" s="5">
        <v>11.03</v>
      </c>
      <c r="V6" s="5">
        <v>11.03</v>
      </c>
      <c r="W6" s="6">
        <v>18</v>
      </c>
      <c r="X6" s="5">
        <v>90</v>
      </c>
      <c r="Y6" s="5">
        <v>87</v>
      </c>
      <c r="Z6" s="5">
        <v>177</v>
      </c>
      <c r="AA6" s="6">
        <v>37</v>
      </c>
      <c r="AB6" s="5">
        <v>0</v>
      </c>
      <c r="AC6" s="5">
        <v>2.5</v>
      </c>
      <c r="AD6" s="5">
        <v>2.78</v>
      </c>
      <c r="AE6" s="5">
        <v>2.78</v>
      </c>
      <c r="AF6" s="6">
        <v>2</v>
      </c>
      <c r="AG6" s="5">
        <v>0</v>
      </c>
      <c r="AH6" s="2" t="s">
        <v>56</v>
      </c>
      <c r="AI6" s="3">
        <f t="shared" si="2"/>
        <v>16</v>
      </c>
      <c r="AJ6" s="7">
        <v>6.3703703703703698E-4</v>
      </c>
      <c r="AK6" s="5">
        <v>4</v>
      </c>
      <c r="AL6" s="22">
        <f t="shared" si="0"/>
        <v>1.3314814814814814E-3</v>
      </c>
      <c r="AM6" s="16">
        <f t="shared" si="1"/>
        <v>32</v>
      </c>
    </row>
    <row r="7" spans="1:39" ht="15" customHeight="1" thickBot="1" x14ac:dyDescent="0.35">
      <c r="A7" s="15" t="s">
        <v>47</v>
      </c>
      <c r="B7" s="3" t="s">
        <v>57</v>
      </c>
      <c r="C7" s="5">
        <v>0</v>
      </c>
      <c r="D7" s="5">
        <v>75</v>
      </c>
      <c r="E7" s="6">
        <v>25</v>
      </c>
      <c r="F7" s="7">
        <v>4.2800925925925922E-4</v>
      </c>
      <c r="G7" s="7">
        <v>3.1874999999999997E-4</v>
      </c>
      <c r="H7" s="7">
        <v>3.1874999999999997E-4</v>
      </c>
      <c r="I7" s="6">
        <v>17</v>
      </c>
      <c r="J7" s="7">
        <v>9.8993055555555553E-4</v>
      </c>
      <c r="K7" s="2"/>
      <c r="L7" s="7">
        <v>9.8993055555555553E-4</v>
      </c>
      <c r="M7" s="6">
        <v>15</v>
      </c>
      <c r="N7" s="5">
        <v>3.94</v>
      </c>
      <c r="O7" s="5">
        <v>1.82</v>
      </c>
      <c r="P7" s="5">
        <v>4.7300000000000004</v>
      </c>
      <c r="Q7" s="5">
        <v>4.7300000000000004</v>
      </c>
      <c r="R7" s="6">
        <v>26</v>
      </c>
      <c r="S7" s="5">
        <v>7.8</v>
      </c>
      <c r="T7" s="5">
        <v>6.9</v>
      </c>
      <c r="U7" s="5">
        <v>8.1999999999999993</v>
      </c>
      <c r="V7" s="5">
        <v>8.1999999999999993</v>
      </c>
      <c r="W7" s="6">
        <v>31</v>
      </c>
      <c r="X7" s="5">
        <v>110</v>
      </c>
      <c r="Y7" s="5">
        <v>108</v>
      </c>
      <c r="Z7" s="5">
        <v>218</v>
      </c>
      <c r="AA7" s="6">
        <v>20</v>
      </c>
      <c r="AB7" s="5">
        <v>1.55</v>
      </c>
      <c r="AC7" s="5">
        <v>1.28</v>
      </c>
      <c r="AD7" s="5">
        <v>1.98</v>
      </c>
      <c r="AE7" s="5">
        <v>1.98</v>
      </c>
      <c r="AF7" s="6">
        <v>16</v>
      </c>
      <c r="AG7" s="5">
        <v>0</v>
      </c>
      <c r="AH7" s="2" t="s">
        <v>58</v>
      </c>
      <c r="AI7" s="3">
        <f t="shared" si="2"/>
        <v>16</v>
      </c>
      <c r="AJ7" s="7">
        <v>6.6099537037037038E-4</v>
      </c>
      <c r="AK7" s="5">
        <v>2</v>
      </c>
      <c r="AL7" s="22">
        <f t="shared" si="0"/>
        <v>1.0082175925925927E-3</v>
      </c>
      <c r="AM7" s="16">
        <f t="shared" si="1"/>
        <v>13</v>
      </c>
    </row>
    <row r="8" spans="1:39" ht="15" customHeight="1" thickBot="1" x14ac:dyDescent="0.35">
      <c r="A8" s="15" t="s">
        <v>59</v>
      </c>
      <c r="B8" s="3" t="s">
        <v>60</v>
      </c>
      <c r="C8" s="5">
        <v>75</v>
      </c>
      <c r="D8" s="5">
        <v>115</v>
      </c>
      <c r="E8" s="6">
        <v>21</v>
      </c>
      <c r="F8" s="7">
        <v>2.2280092592592596E-4</v>
      </c>
      <c r="G8" s="7">
        <v>3.5E-4</v>
      </c>
      <c r="H8" s="7">
        <v>2.2280092592592596E-4</v>
      </c>
      <c r="I8" s="6">
        <v>2</v>
      </c>
      <c r="J8" s="7">
        <v>1.1818287037037038E-3</v>
      </c>
      <c r="K8" s="2"/>
      <c r="L8" s="7">
        <v>1.1818287037037038E-3</v>
      </c>
      <c r="M8" s="6">
        <v>21</v>
      </c>
      <c r="N8" s="5">
        <v>18.95</v>
      </c>
      <c r="O8" s="5">
        <v>18.72</v>
      </c>
      <c r="P8" s="5">
        <v>0</v>
      </c>
      <c r="Q8" s="5">
        <v>18.95</v>
      </c>
      <c r="R8" s="6">
        <v>5</v>
      </c>
      <c r="S8" s="5">
        <v>11.8</v>
      </c>
      <c r="T8" s="5">
        <v>9.09</v>
      </c>
      <c r="U8" s="5">
        <v>13.3</v>
      </c>
      <c r="V8" s="5">
        <v>13.3</v>
      </c>
      <c r="W8" s="6">
        <v>9</v>
      </c>
      <c r="X8" s="5">
        <v>50</v>
      </c>
      <c r="Y8" s="5">
        <v>91</v>
      </c>
      <c r="Z8" s="5">
        <v>141</v>
      </c>
      <c r="AA8" s="6">
        <v>41</v>
      </c>
      <c r="AB8" s="5">
        <v>2.38</v>
      </c>
      <c r="AC8" s="5">
        <v>2.2200000000000002</v>
      </c>
      <c r="AD8" s="5">
        <v>2.2999999999999998</v>
      </c>
      <c r="AE8" s="5">
        <v>2.38</v>
      </c>
      <c r="AF8" s="6">
        <v>7</v>
      </c>
      <c r="AG8" s="5">
        <v>0</v>
      </c>
      <c r="AH8" s="2" t="s">
        <v>61</v>
      </c>
      <c r="AI8" s="3">
        <f t="shared" si="2"/>
        <v>16</v>
      </c>
      <c r="AJ8" s="7">
        <v>5.5439814814814815E-4</v>
      </c>
      <c r="AK8" s="5">
        <v>4</v>
      </c>
      <c r="AL8" s="22">
        <f t="shared" si="0"/>
        <v>1.2488425925925926E-3</v>
      </c>
      <c r="AM8" s="16">
        <f t="shared" si="1"/>
        <v>26</v>
      </c>
    </row>
    <row r="9" spans="1:39" ht="15" customHeight="1" thickBot="1" x14ac:dyDescent="0.35">
      <c r="A9" s="15" t="s">
        <v>59</v>
      </c>
      <c r="B9" s="3" t="s">
        <v>62</v>
      </c>
      <c r="C9" s="5">
        <v>35</v>
      </c>
      <c r="D9" s="5">
        <v>120</v>
      </c>
      <c r="E9" s="6">
        <v>19</v>
      </c>
      <c r="F9" s="7">
        <v>2.5949074074074074E-4</v>
      </c>
      <c r="G9" s="7">
        <v>2.2662037037037033E-4</v>
      </c>
      <c r="H9" s="7">
        <v>2.2662037037037033E-4</v>
      </c>
      <c r="I9" s="6">
        <v>3</v>
      </c>
      <c r="J9" s="7">
        <v>8.6273148148148136E-4</v>
      </c>
      <c r="K9" s="2"/>
      <c r="L9" s="7">
        <v>8.6273148148148136E-4</v>
      </c>
      <c r="M9" s="6">
        <v>5</v>
      </c>
      <c r="N9" s="5">
        <v>17.7</v>
      </c>
      <c r="O9" s="5">
        <v>12.96</v>
      </c>
      <c r="P9" s="5">
        <v>14.37</v>
      </c>
      <c r="Q9" s="5">
        <v>17.7</v>
      </c>
      <c r="R9" s="6">
        <v>7</v>
      </c>
      <c r="S9" s="5">
        <v>12.04</v>
      </c>
      <c r="T9" s="5">
        <v>15.07</v>
      </c>
      <c r="U9" s="5">
        <v>15</v>
      </c>
      <c r="V9" s="5">
        <v>15.07</v>
      </c>
      <c r="W9" s="6">
        <v>6</v>
      </c>
      <c r="X9" s="5">
        <v>210</v>
      </c>
      <c r="Y9" s="5">
        <v>56</v>
      </c>
      <c r="Z9" s="5">
        <v>266</v>
      </c>
      <c r="AA9" s="6">
        <v>10</v>
      </c>
      <c r="AB9" s="5">
        <v>2.5</v>
      </c>
      <c r="AC9" s="5">
        <v>2.5</v>
      </c>
      <c r="AD9" s="5">
        <v>2.66</v>
      </c>
      <c r="AE9" s="5">
        <v>2.66</v>
      </c>
      <c r="AF9" s="6">
        <v>5</v>
      </c>
      <c r="AG9" s="5">
        <v>20</v>
      </c>
      <c r="AH9" s="2" t="s">
        <v>63</v>
      </c>
      <c r="AI9" s="3">
        <v>11</v>
      </c>
      <c r="AJ9" s="7">
        <v>5.334490740740741E-4</v>
      </c>
      <c r="AK9" s="5">
        <v>5</v>
      </c>
      <c r="AL9" s="22">
        <f t="shared" si="0"/>
        <v>1.4015046296296297E-3</v>
      </c>
      <c r="AM9" s="16">
        <f t="shared" si="1"/>
        <v>38</v>
      </c>
    </row>
    <row r="10" spans="1:39" ht="15" customHeight="1" thickBot="1" x14ac:dyDescent="0.35">
      <c r="A10" s="15" t="s">
        <v>59</v>
      </c>
      <c r="B10" s="3" t="s">
        <v>64</v>
      </c>
      <c r="C10" s="5">
        <v>80</v>
      </c>
      <c r="D10" s="5">
        <v>260</v>
      </c>
      <c r="E10" s="6">
        <v>3</v>
      </c>
      <c r="F10" s="7">
        <v>2.8356481481481478E-4</v>
      </c>
      <c r="G10" s="7">
        <v>3.201388888888889E-4</v>
      </c>
      <c r="H10" s="7">
        <v>2.8356481481481478E-4</v>
      </c>
      <c r="I10" s="6">
        <v>7</v>
      </c>
      <c r="J10" s="7">
        <v>1.3054398148148148E-3</v>
      </c>
      <c r="K10" s="2"/>
      <c r="L10" s="7">
        <v>1.3054398148148148E-3</v>
      </c>
      <c r="M10" s="6">
        <v>23</v>
      </c>
      <c r="N10" s="5">
        <v>6.2</v>
      </c>
      <c r="O10" s="5">
        <v>5.16</v>
      </c>
      <c r="P10" s="5">
        <v>7.86</v>
      </c>
      <c r="Q10" s="5">
        <v>7.86</v>
      </c>
      <c r="R10" s="6">
        <v>23</v>
      </c>
      <c r="S10" s="5">
        <v>17</v>
      </c>
      <c r="T10" s="5">
        <v>18.02</v>
      </c>
      <c r="U10" s="5">
        <v>12.04</v>
      </c>
      <c r="V10" s="5">
        <v>18.02</v>
      </c>
      <c r="W10" s="6">
        <v>2</v>
      </c>
      <c r="X10" s="5">
        <v>200</v>
      </c>
      <c r="Y10" s="5">
        <v>50</v>
      </c>
      <c r="Z10" s="5">
        <v>250</v>
      </c>
      <c r="AA10" s="6">
        <v>14</v>
      </c>
      <c r="AB10" s="5">
        <v>1.81</v>
      </c>
      <c r="AC10" s="5">
        <v>1.5</v>
      </c>
      <c r="AD10" s="5">
        <v>0</v>
      </c>
      <c r="AE10" s="5">
        <v>1.81</v>
      </c>
      <c r="AF10" s="6">
        <v>18</v>
      </c>
      <c r="AG10" s="5">
        <v>130</v>
      </c>
      <c r="AH10" s="2" t="s">
        <v>65</v>
      </c>
      <c r="AI10" s="3">
        <f t="shared" si="2"/>
        <v>1</v>
      </c>
      <c r="AJ10" s="7">
        <v>7.6192129629629624E-4</v>
      </c>
      <c r="AK10" s="5">
        <v>2</v>
      </c>
      <c r="AL10" s="22">
        <f t="shared" si="0"/>
        <v>1.1091435185185184E-3</v>
      </c>
      <c r="AM10" s="16">
        <f t="shared" si="1"/>
        <v>19</v>
      </c>
    </row>
    <row r="11" spans="1:39" ht="15" customHeight="1" thickBot="1" x14ac:dyDescent="0.35">
      <c r="A11" s="15" t="s">
        <v>59</v>
      </c>
      <c r="B11" s="3" t="s">
        <v>66</v>
      </c>
      <c r="C11" s="5">
        <v>65</v>
      </c>
      <c r="D11" s="5">
        <v>120</v>
      </c>
      <c r="E11" s="6">
        <v>18</v>
      </c>
      <c r="F11" s="7">
        <v>3.4837962962962969E-4</v>
      </c>
      <c r="G11" s="7">
        <v>3.2256944444444444E-4</v>
      </c>
      <c r="H11" s="7">
        <v>3.2256944444444444E-4</v>
      </c>
      <c r="I11" s="6">
        <v>18</v>
      </c>
      <c r="J11" s="7">
        <v>1.3898148148148149E-3</v>
      </c>
      <c r="K11" s="2"/>
      <c r="L11" s="7">
        <v>1.3898148148148149E-3</v>
      </c>
      <c r="M11" s="6">
        <v>25</v>
      </c>
      <c r="N11" s="5">
        <v>13.17</v>
      </c>
      <c r="O11" s="5">
        <v>14.46</v>
      </c>
      <c r="P11" s="5">
        <v>0</v>
      </c>
      <c r="Q11" s="5">
        <v>14.46</v>
      </c>
      <c r="R11" s="6">
        <v>10</v>
      </c>
      <c r="S11" s="5">
        <v>10.02</v>
      </c>
      <c r="T11" s="5">
        <v>10.06</v>
      </c>
      <c r="U11" s="5">
        <v>9.08</v>
      </c>
      <c r="V11" s="5">
        <v>10.06</v>
      </c>
      <c r="W11" s="6">
        <v>23</v>
      </c>
      <c r="X11" s="5">
        <v>140</v>
      </c>
      <c r="Y11" s="5">
        <v>39</v>
      </c>
      <c r="Z11" s="5">
        <v>179</v>
      </c>
      <c r="AA11" s="6">
        <v>35</v>
      </c>
      <c r="AB11" s="5">
        <v>0</v>
      </c>
      <c r="AC11" s="5">
        <v>1.8</v>
      </c>
      <c r="AD11" s="5">
        <v>1.5</v>
      </c>
      <c r="AE11" s="5">
        <v>1.8</v>
      </c>
      <c r="AF11" s="6">
        <v>19</v>
      </c>
      <c r="AG11" s="5">
        <v>40</v>
      </c>
      <c r="AH11" s="2" t="s">
        <v>67</v>
      </c>
      <c r="AI11" s="3">
        <f t="shared" si="2"/>
        <v>6</v>
      </c>
      <c r="AJ11" s="7">
        <v>7.9641203703703699E-4</v>
      </c>
      <c r="AK11" s="5">
        <v>6</v>
      </c>
      <c r="AL11" s="22">
        <f t="shared" si="0"/>
        <v>1.8380787037037037E-3</v>
      </c>
      <c r="AM11" s="16">
        <f t="shared" si="1"/>
        <v>49</v>
      </c>
    </row>
    <row r="12" spans="1:39" ht="15" customHeight="1" thickBot="1" x14ac:dyDescent="0.35">
      <c r="A12" s="15" t="s">
        <v>68</v>
      </c>
      <c r="B12" s="3" t="s">
        <v>69</v>
      </c>
      <c r="C12" s="10"/>
      <c r="D12" s="10"/>
      <c r="E12" s="11"/>
      <c r="F12" s="10"/>
      <c r="G12" s="10"/>
      <c r="H12" s="17">
        <v>6.9444444444444441E-3</v>
      </c>
      <c r="I12" s="18">
        <v>41</v>
      </c>
      <c r="J12" s="10"/>
      <c r="K12" s="10"/>
      <c r="L12" s="17">
        <v>6.9444444444444441E-3</v>
      </c>
      <c r="M12" s="18">
        <v>28</v>
      </c>
      <c r="N12" s="10"/>
      <c r="O12" s="10"/>
      <c r="P12" s="10"/>
      <c r="Q12" s="10"/>
      <c r="R12" s="11"/>
      <c r="S12" s="10"/>
      <c r="T12" s="10"/>
      <c r="U12" s="10"/>
      <c r="V12" s="10"/>
      <c r="W12" s="11"/>
      <c r="X12" s="5">
        <v>140</v>
      </c>
      <c r="Y12" s="5">
        <v>72</v>
      </c>
      <c r="Z12" s="5">
        <v>212</v>
      </c>
      <c r="AA12" s="6">
        <v>23</v>
      </c>
      <c r="AB12" s="10"/>
      <c r="AC12" s="10"/>
      <c r="AD12" s="10"/>
      <c r="AE12" s="10"/>
      <c r="AF12" s="11"/>
      <c r="AG12" s="10"/>
      <c r="AH12" s="10"/>
      <c r="AI12" s="3"/>
      <c r="AJ12" s="7">
        <v>5.100694444444445E-4</v>
      </c>
      <c r="AK12" s="5">
        <v>4</v>
      </c>
      <c r="AL12" s="22">
        <f t="shared" si="0"/>
        <v>1.2045138888888891E-3</v>
      </c>
      <c r="AM12" s="16">
        <f t="shared" si="1"/>
        <v>22</v>
      </c>
    </row>
    <row r="13" spans="1:39" ht="15" customHeight="1" thickBot="1" x14ac:dyDescent="0.35">
      <c r="A13" s="15" t="s">
        <v>68</v>
      </c>
      <c r="B13" s="3" t="s">
        <v>70</v>
      </c>
      <c r="C13" s="10"/>
      <c r="D13" s="10"/>
      <c r="E13" s="11"/>
      <c r="F13" s="7">
        <v>3.8171296296296298E-4</v>
      </c>
      <c r="G13" s="7">
        <v>2.9282407407407409E-4</v>
      </c>
      <c r="H13" s="7">
        <v>2.9282407407407409E-4</v>
      </c>
      <c r="I13" s="6">
        <v>12</v>
      </c>
      <c r="J13" s="10"/>
      <c r="K13" s="10"/>
      <c r="L13" s="17">
        <v>6.9444444444444441E-3</v>
      </c>
      <c r="M13" s="18">
        <v>28</v>
      </c>
      <c r="N13" s="10"/>
      <c r="O13" s="10"/>
      <c r="P13" s="10"/>
      <c r="Q13" s="10"/>
      <c r="R13" s="11"/>
      <c r="S13" s="5">
        <v>14.02</v>
      </c>
      <c r="T13" s="5">
        <v>8.65</v>
      </c>
      <c r="U13" s="5">
        <v>14.15</v>
      </c>
      <c r="V13" s="5">
        <v>14.15</v>
      </c>
      <c r="W13" s="6">
        <v>7</v>
      </c>
      <c r="X13" s="5">
        <v>90</v>
      </c>
      <c r="Y13" s="5">
        <v>95</v>
      </c>
      <c r="Z13" s="5">
        <v>185</v>
      </c>
      <c r="AA13" s="6">
        <v>33</v>
      </c>
      <c r="AB13" s="10"/>
      <c r="AC13" s="10"/>
      <c r="AD13" s="10"/>
      <c r="AE13" s="10"/>
      <c r="AF13" s="11"/>
      <c r="AG13" s="10"/>
      <c r="AH13" s="10"/>
      <c r="AI13" s="3"/>
      <c r="AJ13" s="7">
        <v>7.1828703703703714E-4</v>
      </c>
      <c r="AK13" s="5">
        <v>3</v>
      </c>
      <c r="AL13" s="22">
        <f t="shared" si="0"/>
        <v>1.2391203703703705E-3</v>
      </c>
      <c r="AM13" s="16">
        <f t="shared" si="1"/>
        <v>25</v>
      </c>
    </row>
    <row r="14" spans="1:39" ht="15" customHeight="1" thickBot="1" x14ac:dyDescent="0.35">
      <c r="A14" s="15" t="s">
        <v>68</v>
      </c>
      <c r="B14" s="3" t="s">
        <v>71</v>
      </c>
      <c r="C14" s="10"/>
      <c r="D14" s="10"/>
      <c r="E14" s="11"/>
      <c r="F14" s="7">
        <v>4.0335648148148148E-4</v>
      </c>
      <c r="G14" s="2" t="s">
        <v>22</v>
      </c>
      <c r="H14" s="7">
        <v>4.0335648148148148E-4</v>
      </c>
      <c r="I14" s="6">
        <v>25</v>
      </c>
      <c r="J14" s="10"/>
      <c r="K14" s="10"/>
      <c r="L14" s="17">
        <v>6.9444444444444441E-3</v>
      </c>
      <c r="M14" s="18">
        <v>28</v>
      </c>
      <c r="N14" s="10"/>
      <c r="O14" s="10"/>
      <c r="P14" s="10"/>
      <c r="Q14" s="10"/>
      <c r="R14" s="11"/>
      <c r="S14" s="5">
        <v>11.03</v>
      </c>
      <c r="T14" s="5">
        <v>12.07</v>
      </c>
      <c r="U14" s="5">
        <v>12.07</v>
      </c>
      <c r="V14" s="5">
        <v>12.07</v>
      </c>
      <c r="W14" s="6">
        <v>12</v>
      </c>
      <c r="X14" s="10"/>
      <c r="Y14" s="10"/>
      <c r="Z14" s="10"/>
      <c r="AA14" s="11"/>
      <c r="AB14" s="10"/>
      <c r="AC14" s="10"/>
      <c r="AD14" s="10"/>
      <c r="AE14" s="10"/>
      <c r="AF14" s="11"/>
      <c r="AG14" s="10"/>
      <c r="AH14" s="10"/>
      <c r="AI14" s="3"/>
      <c r="AJ14" s="10"/>
      <c r="AK14" s="10"/>
      <c r="AL14" s="22"/>
      <c r="AM14" s="16" t="e">
        <f t="shared" si="1"/>
        <v>#N/A</v>
      </c>
    </row>
    <row r="15" spans="1:39" ht="15" customHeight="1" thickBot="1" x14ac:dyDescent="0.35">
      <c r="A15" s="15" t="s">
        <v>68</v>
      </c>
      <c r="B15" s="3" t="s">
        <v>73</v>
      </c>
      <c r="C15" s="10"/>
      <c r="D15" s="10"/>
      <c r="E15" s="11"/>
      <c r="F15" s="7">
        <v>4.4155092592592596E-4</v>
      </c>
      <c r="G15" s="7">
        <v>3.4803240740740736E-4</v>
      </c>
      <c r="H15" s="7">
        <v>3.4803240740740736E-4</v>
      </c>
      <c r="I15" s="6">
        <v>20</v>
      </c>
      <c r="J15" s="10"/>
      <c r="K15" s="10"/>
      <c r="L15" s="17">
        <v>6.9444444444444441E-3</v>
      </c>
      <c r="M15" s="18">
        <v>28</v>
      </c>
      <c r="N15" s="5">
        <v>14.17</v>
      </c>
      <c r="O15" s="5">
        <v>13.26</v>
      </c>
      <c r="P15" s="5">
        <v>13.06</v>
      </c>
      <c r="Q15" s="5">
        <v>14.17</v>
      </c>
      <c r="R15" s="6">
        <v>11</v>
      </c>
      <c r="S15" s="10"/>
      <c r="T15" s="10"/>
      <c r="U15" s="10"/>
      <c r="V15" s="10"/>
      <c r="W15" s="11"/>
      <c r="X15" s="5">
        <v>0</v>
      </c>
      <c r="Y15" s="5">
        <v>130</v>
      </c>
      <c r="Z15" s="5">
        <v>130</v>
      </c>
      <c r="AA15" s="6">
        <v>43</v>
      </c>
      <c r="AB15" s="10"/>
      <c r="AC15" s="10"/>
      <c r="AD15" s="10"/>
      <c r="AE15" s="10"/>
      <c r="AF15" s="11"/>
      <c r="AG15" s="10"/>
      <c r="AH15" s="10"/>
      <c r="AI15" s="3"/>
      <c r="AJ15" s="10"/>
      <c r="AK15" s="10"/>
      <c r="AL15" s="22"/>
      <c r="AM15" s="16" t="e">
        <f t="shared" si="1"/>
        <v>#N/A</v>
      </c>
    </row>
    <row r="16" spans="1:39" ht="15" customHeight="1" thickBot="1" x14ac:dyDescent="0.35">
      <c r="A16" s="15" t="s">
        <v>74</v>
      </c>
      <c r="B16" s="3" t="s">
        <v>75</v>
      </c>
      <c r="C16" s="5">
        <v>75</v>
      </c>
      <c r="D16" s="5">
        <v>220</v>
      </c>
      <c r="E16" s="6">
        <v>9</v>
      </c>
      <c r="F16" s="7">
        <v>4.0335648148148148E-4</v>
      </c>
      <c r="G16" s="7">
        <v>2.9120370370370373E-4</v>
      </c>
      <c r="H16" s="7">
        <v>2.9120370370370373E-4</v>
      </c>
      <c r="I16" s="6">
        <v>11</v>
      </c>
      <c r="J16" s="10"/>
      <c r="K16" s="10"/>
      <c r="L16" s="17">
        <v>6.9444444444444441E-3</v>
      </c>
      <c r="M16" s="18">
        <v>28</v>
      </c>
      <c r="N16" s="10"/>
      <c r="O16" s="10"/>
      <c r="P16" s="10"/>
      <c r="Q16" s="10"/>
      <c r="R16" s="11"/>
      <c r="S16" s="5">
        <v>12.04</v>
      </c>
      <c r="T16" s="5">
        <v>11.06</v>
      </c>
      <c r="U16" s="5">
        <v>12.65</v>
      </c>
      <c r="V16" s="5">
        <v>12.65</v>
      </c>
      <c r="W16" s="6">
        <v>10</v>
      </c>
      <c r="X16" s="20">
        <v>140</v>
      </c>
      <c r="Y16" s="20">
        <v>101</v>
      </c>
      <c r="Z16" s="5">
        <v>241</v>
      </c>
      <c r="AA16" s="6">
        <v>16</v>
      </c>
      <c r="AB16" s="10"/>
      <c r="AC16" s="10"/>
      <c r="AD16" s="10"/>
      <c r="AE16" s="10"/>
      <c r="AF16" s="11"/>
      <c r="AG16" s="10"/>
      <c r="AH16" s="10"/>
      <c r="AI16" s="3"/>
      <c r="AJ16" s="23">
        <v>7.098379629629629E-4</v>
      </c>
      <c r="AK16" s="20">
        <v>3</v>
      </c>
      <c r="AL16" s="22">
        <f t="shared" si="0"/>
        <v>1.2306712962962961E-3</v>
      </c>
      <c r="AM16" s="16">
        <f t="shared" si="1"/>
        <v>24</v>
      </c>
    </row>
    <row r="17" spans="1:39" ht="15" customHeight="1" thickBot="1" x14ac:dyDescent="0.35">
      <c r="A17" s="15" t="s">
        <v>74</v>
      </c>
      <c r="B17" s="3" t="s">
        <v>76</v>
      </c>
      <c r="C17" s="10"/>
      <c r="D17" s="10"/>
      <c r="E17" s="11"/>
      <c r="F17" s="10"/>
      <c r="G17" s="10"/>
      <c r="H17" s="17">
        <v>6.9444444444444441E-3</v>
      </c>
      <c r="I17" s="18">
        <v>41</v>
      </c>
      <c r="J17" s="7">
        <v>8.2476851851851852E-4</v>
      </c>
      <c r="K17" s="2"/>
      <c r="L17" s="7">
        <v>8.2476851851851852E-4</v>
      </c>
      <c r="M17" s="6">
        <v>1</v>
      </c>
      <c r="N17" s="5">
        <v>16.260000000000002</v>
      </c>
      <c r="O17" s="5">
        <v>22.03</v>
      </c>
      <c r="P17" s="5">
        <v>20.57</v>
      </c>
      <c r="Q17" s="5">
        <v>22.03</v>
      </c>
      <c r="R17" s="6">
        <v>3</v>
      </c>
      <c r="S17" s="10"/>
      <c r="T17" s="10"/>
      <c r="U17" s="10"/>
      <c r="V17" s="10"/>
      <c r="W17" s="11"/>
      <c r="X17" s="10"/>
      <c r="Y17" s="10"/>
      <c r="Z17" s="10"/>
      <c r="AA17" s="11"/>
      <c r="AB17" s="5">
        <v>2.82</v>
      </c>
      <c r="AC17" s="5">
        <v>2.76</v>
      </c>
      <c r="AD17" s="5">
        <v>2.92</v>
      </c>
      <c r="AE17" s="5">
        <v>2.92</v>
      </c>
      <c r="AF17" s="6">
        <v>1</v>
      </c>
      <c r="AG17" s="5">
        <v>60</v>
      </c>
      <c r="AH17" s="2" t="s">
        <v>77</v>
      </c>
      <c r="AI17" s="3">
        <v>3</v>
      </c>
      <c r="AJ17" s="10"/>
      <c r="AK17" s="10"/>
      <c r="AL17" s="22"/>
      <c r="AM17" s="16" t="e">
        <f t="shared" si="1"/>
        <v>#N/A</v>
      </c>
    </row>
    <row r="18" spans="1:39" ht="15" customHeight="1" thickBot="1" x14ac:dyDescent="0.35">
      <c r="A18" s="15" t="s">
        <v>25</v>
      </c>
      <c r="B18" s="3" t="s">
        <v>78</v>
      </c>
      <c r="C18" s="5">
        <v>85</v>
      </c>
      <c r="D18" s="5">
        <v>115</v>
      </c>
      <c r="E18" s="6">
        <v>20</v>
      </c>
      <c r="F18" s="7">
        <v>3.0798611111111114E-4</v>
      </c>
      <c r="G18" s="7">
        <v>2.8576388888888889E-4</v>
      </c>
      <c r="H18" s="7">
        <v>2.8576388888888889E-4</v>
      </c>
      <c r="I18" s="6">
        <v>8</v>
      </c>
      <c r="J18" s="7">
        <v>1.0493055555555557E-3</v>
      </c>
      <c r="K18" s="2"/>
      <c r="L18" s="7">
        <v>1.0493055555555557E-3</v>
      </c>
      <c r="M18" s="6">
        <v>18</v>
      </c>
      <c r="N18" s="5">
        <v>9.1199999999999992</v>
      </c>
      <c r="O18" s="5">
        <v>8.23</v>
      </c>
      <c r="P18" s="5">
        <v>8.58</v>
      </c>
      <c r="Q18" s="5">
        <v>9.1199999999999992</v>
      </c>
      <c r="R18" s="6">
        <v>20</v>
      </c>
      <c r="S18" s="5">
        <v>10.06</v>
      </c>
      <c r="T18" s="5">
        <v>8.25</v>
      </c>
      <c r="U18" s="5">
        <v>12</v>
      </c>
      <c r="V18" s="5">
        <v>12</v>
      </c>
      <c r="W18" s="6">
        <v>14</v>
      </c>
      <c r="X18" s="5">
        <v>140</v>
      </c>
      <c r="Y18" s="5">
        <v>122</v>
      </c>
      <c r="Z18" s="5">
        <v>262</v>
      </c>
      <c r="AA18" s="6">
        <v>11</v>
      </c>
      <c r="AB18" s="5">
        <v>1.79</v>
      </c>
      <c r="AC18" s="5">
        <v>1.58</v>
      </c>
      <c r="AD18" s="5">
        <v>1.48</v>
      </c>
      <c r="AE18" s="5">
        <v>1.79</v>
      </c>
      <c r="AF18" s="6">
        <v>20</v>
      </c>
      <c r="AG18" s="5">
        <v>0</v>
      </c>
      <c r="AH18" s="2" t="s">
        <v>79</v>
      </c>
      <c r="AI18" s="3">
        <f t="shared" si="2"/>
        <v>16</v>
      </c>
      <c r="AJ18" s="7">
        <v>5.7256944444444445E-4</v>
      </c>
      <c r="AK18" s="5">
        <v>3</v>
      </c>
      <c r="AL18" s="22">
        <f t="shared" si="0"/>
        <v>1.0934027777777778E-3</v>
      </c>
      <c r="AM18" s="16">
        <f t="shared" si="1"/>
        <v>18</v>
      </c>
    </row>
    <row r="19" spans="1:39" ht="15" customHeight="1" thickBot="1" x14ac:dyDescent="0.35">
      <c r="A19" s="15" t="s">
        <v>25</v>
      </c>
      <c r="B19" s="3" t="s">
        <v>80</v>
      </c>
      <c r="C19" s="5">
        <v>0</v>
      </c>
      <c r="D19" s="5">
        <v>0</v>
      </c>
      <c r="E19" s="6">
        <v>30</v>
      </c>
      <c r="F19" s="7">
        <v>3.0115740740740737E-4</v>
      </c>
      <c r="G19" s="7">
        <v>2.641203703703704E-4</v>
      </c>
      <c r="H19" s="7">
        <v>2.641203703703704E-4</v>
      </c>
      <c r="I19" s="6">
        <v>6</v>
      </c>
      <c r="J19" s="7">
        <v>9.563657407407407E-4</v>
      </c>
      <c r="K19" s="2"/>
      <c r="L19" s="7">
        <v>9.563657407407407E-4</v>
      </c>
      <c r="M19" s="6">
        <v>11</v>
      </c>
      <c r="N19" s="5">
        <v>8</v>
      </c>
      <c r="O19" s="5">
        <v>8.3699999999999992</v>
      </c>
      <c r="P19" s="5">
        <v>0</v>
      </c>
      <c r="Q19" s="5">
        <v>8.3699999999999992</v>
      </c>
      <c r="R19" s="6">
        <v>22</v>
      </c>
      <c r="S19" s="5">
        <v>8.0399999999999991</v>
      </c>
      <c r="T19" s="5">
        <v>9.25</v>
      </c>
      <c r="U19" s="5">
        <v>9.0500000000000007</v>
      </c>
      <c r="V19" s="5">
        <v>9.25</v>
      </c>
      <c r="W19" s="6">
        <v>26</v>
      </c>
      <c r="X19" s="5">
        <v>160</v>
      </c>
      <c r="Y19" s="5">
        <v>168</v>
      </c>
      <c r="Z19" s="5">
        <v>328</v>
      </c>
      <c r="AA19" s="6">
        <v>1</v>
      </c>
      <c r="AB19" s="5">
        <v>2.02</v>
      </c>
      <c r="AC19" s="5">
        <v>2.0299999999999998</v>
      </c>
      <c r="AD19" s="5">
        <v>2.2000000000000002</v>
      </c>
      <c r="AE19" s="5">
        <v>2.2000000000000002</v>
      </c>
      <c r="AF19" s="6">
        <v>12</v>
      </c>
      <c r="AG19" s="5">
        <v>0</v>
      </c>
      <c r="AH19" s="2" t="s">
        <v>81</v>
      </c>
      <c r="AI19" s="3">
        <f t="shared" si="2"/>
        <v>16</v>
      </c>
      <c r="AJ19" s="7">
        <v>5.5578703703703704E-4</v>
      </c>
      <c r="AK19" s="5">
        <v>2</v>
      </c>
      <c r="AL19" s="22">
        <f t="shared" si="0"/>
        <v>9.0300925925925922E-4</v>
      </c>
      <c r="AM19" s="16">
        <f t="shared" si="1"/>
        <v>10</v>
      </c>
    </row>
    <row r="20" spans="1:39" ht="15" customHeight="1" thickBot="1" x14ac:dyDescent="0.35">
      <c r="A20" s="15" t="s">
        <v>25</v>
      </c>
      <c r="B20" s="3" t="s">
        <v>82</v>
      </c>
      <c r="C20" s="5">
        <v>75</v>
      </c>
      <c r="D20" s="5">
        <v>210</v>
      </c>
      <c r="E20" s="6">
        <v>11</v>
      </c>
      <c r="F20" s="7">
        <v>4.0972222222222218E-4</v>
      </c>
      <c r="G20" s="7">
        <v>3.2662037037037035E-4</v>
      </c>
      <c r="H20" s="7">
        <v>3.2662037037037035E-4</v>
      </c>
      <c r="I20" s="6">
        <v>19</v>
      </c>
      <c r="J20" s="7">
        <v>9.1759259259259268E-4</v>
      </c>
      <c r="K20" s="2"/>
      <c r="L20" s="7">
        <v>9.1759259259259268E-4</v>
      </c>
      <c r="M20" s="6">
        <v>8</v>
      </c>
      <c r="N20" s="5">
        <v>9.58</v>
      </c>
      <c r="O20" s="5">
        <v>7.41</v>
      </c>
      <c r="P20" s="5">
        <v>11.06</v>
      </c>
      <c r="Q20" s="5">
        <v>11.06</v>
      </c>
      <c r="R20" s="6">
        <v>13</v>
      </c>
      <c r="S20" s="5">
        <v>11.95</v>
      </c>
      <c r="T20" s="5">
        <v>11</v>
      </c>
      <c r="U20" s="5">
        <v>11</v>
      </c>
      <c r="V20" s="5">
        <v>11.95</v>
      </c>
      <c r="W20" s="6">
        <v>15</v>
      </c>
      <c r="X20" s="5">
        <v>70</v>
      </c>
      <c r="Y20" s="5">
        <v>121</v>
      </c>
      <c r="Z20" s="5">
        <v>191</v>
      </c>
      <c r="AA20" s="6">
        <v>32</v>
      </c>
      <c r="AB20" s="5">
        <v>2.11</v>
      </c>
      <c r="AC20" s="5">
        <v>1.76</v>
      </c>
      <c r="AD20" s="5">
        <v>2.0499999999999998</v>
      </c>
      <c r="AE20" s="5">
        <v>2.11</v>
      </c>
      <c r="AF20" s="6">
        <v>14</v>
      </c>
      <c r="AG20" s="5">
        <v>0</v>
      </c>
      <c r="AH20" s="2" t="s">
        <v>83</v>
      </c>
      <c r="AI20" s="3">
        <f t="shared" si="2"/>
        <v>16</v>
      </c>
      <c r="AJ20" s="7">
        <v>6.3993055555555559E-4</v>
      </c>
      <c r="AK20" s="5">
        <v>4</v>
      </c>
      <c r="AL20" s="22">
        <f t="shared" si="0"/>
        <v>1.3343750000000001E-3</v>
      </c>
      <c r="AM20" s="16">
        <f t="shared" si="1"/>
        <v>33</v>
      </c>
    </row>
    <row r="21" spans="1:39" ht="15" customHeight="1" thickBot="1" x14ac:dyDescent="0.35">
      <c r="A21" s="15" t="s">
        <v>25</v>
      </c>
      <c r="B21" s="3" t="s">
        <v>84</v>
      </c>
      <c r="C21" s="5">
        <v>0</v>
      </c>
      <c r="D21" s="5">
        <v>10</v>
      </c>
      <c r="E21" s="6">
        <v>29</v>
      </c>
      <c r="F21" s="7">
        <v>2.8599537037037037E-4</v>
      </c>
      <c r="G21" s="7">
        <v>2.9918981481481479E-4</v>
      </c>
      <c r="H21" s="7">
        <v>2.8599537037037037E-4</v>
      </c>
      <c r="I21" s="6">
        <v>10</v>
      </c>
      <c r="J21" s="7">
        <v>1.7664351851851851E-3</v>
      </c>
      <c r="K21" s="2"/>
      <c r="L21" s="7">
        <v>1.7664351851851851E-3</v>
      </c>
      <c r="M21" s="6">
        <v>27</v>
      </c>
      <c r="N21" s="5">
        <v>5.69</v>
      </c>
      <c r="O21" s="5">
        <v>6.15</v>
      </c>
      <c r="P21" s="5">
        <v>9.83</v>
      </c>
      <c r="Q21" s="5">
        <v>9.83</v>
      </c>
      <c r="R21" s="6">
        <v>18</v>
      </c>
      <c r="S21" s="5">
        <v>7.03</v>
      </c>
      <c r="T21" s="5">
        <v>8.15</v>
      </c>
      <c r="U21" s="5">
        <v>6.04</v>
      </c>
      <c r="V21" s="5">
        <v>8.15</v>
      </c>
      <c r="W21" s="6">
        <v>32</v>
      </c>
      <c r="X21" s="5">
        <v>100</v>
      </c>
      <c r="Y21" s="5">
        <v>104</v>
      </c>
      <c r="Z21" s="5">
        <v>204</v>
      </c>
      <c r="AA21" s="6">
        <v>26</v>
      </c>
      <c r="AB21" s="5">
        <v>1.1200000000000001</v>
      </c>
      <c r="AC21" s="5">
        <v>1.36</v>
      </c>
      <c r="AD21" s="5">
        <v>1.49</v>
      </c>
      <c r="AE21" s="5">
        <v>1.49</v>
      </c>
      <c r="AF21" s="6">
        <v>31</v>
      </c>
      <c r="AG21" s="5">
        <v>0</v>
      </c>
      <c r="AH21" s="2" t="s">
        <v>85</v>
      </c>
      <c r="AI21" s="3">
        <f t="shared" si="2"/>
        <v>16</v>
      </c>
      <c r="AJ21" s="7">
        <v>5.8136574074074069E-4</v>
      </c>
      <c r="AK21" s="5">
        <v>4</v>
      </c>
      <c r="AL21" s="22">
        <f t="shared" si="0"/>
        <v>1.2758101851851852E-3</v>
      </c>
      <c r="AM21" s="16">
        <f t="shared" si="1"/>
        <v>29</v>
      </c>
    </row>
    <row r="22" spans="1:39" ht="15" customHeight="1" thickBot="1" x14ac:dyDescent="0.35">
      <c r="A22" s="15" t="s">
        <v>86</v>
      </c>
      <c r="B22" s="3" t="s">
        <v>87</v>
      </c>
      <c r="C22" s="5">
        <v>100</v>
      </c>
      <c r="D22" s="5">
        <v>295</v>
      </c>
      <c r="E22" s="6">
        <v>1</v>
      </c>
      <c r="F22" s="10"/>
      <c r="G22" s="10"/>
      <c r="H22" s="17">
        <v>6.9444444444444441E-3</v>
      </c>
      <c r="I22" s="18">
        <v>41</v>
      </c>
      <c r="J22" s="7">
        <v>8.6527777777777775E-4</v>
      </c>
      <c r="K22" s="2"/>
      <c r="L22" s="7">
        <v>8.6527777777777775E-4</v>
      </c>
      <c r="M22" s="6">
        <v>6</v>
      </c>
      <c r="N22" s="10"/>
      <c r="O22" s="10"/>
      <c r="P22" s="10"/>
      <c r="Q22" s="10"/>
      <c r="R22" s="11"/>
      <c r="S22" s="5">
        <v>9.06</v>
      </c>
      <c r="T22" s="5">
        <v>9.06</v>
      </c>
      <c r="U22" s="5">
        <v>8.06</v>
      </c>
      <c r="V22" s="5">
        <v>9.06</v>
      </c>
      <c r="W22" s="6">
        <v>27</v>
      </c>
      <c r="X22" s="5">
        <v>140</v>
      </c>
      <c r="Y22" s="5">
        <v>130</v>
      </c>
      <c r="Z22" s="5">
        <v>270</v>
      </c>
      <c r="AA22" s="6">
        <v>8</v>
      </c>
      <c r="AB22" s="10"/>
      <c r="AC22" s="10"/>
      <c r="AD22" s="10"/>
      <c r="AE22" s="10"/>
      <c r="AF22" s="11"/>
      <c r="AG22" s="5">
        <v>0</v>
      </c>
      <c r="AH22" s="2" t="s">
        <v>88</v>
      </c>
      <c r="AI22" s="3">
        <f t="shared" si="2"/>
        <v>16</v>
      </c>
      <c r="AJ22" s="10"/>
      <c r="AK22" s="10"/>
      <c r="AL22" s="22"/>
      <c r="AM22" s="16" t="e">
        <f t="shared" si="1"/>
        <v>#N/A</v>
      </c>
    </row>
    <row r="23" spans="1:39" ht="15" customHeight="1" thickBot="1" x14ac:dyDescent="0.35">
      <c r="A23" s="15" t="s">
        <v>86</v>
      </c>
      <c r="B23" s="3" t="s">
        <v>89</v>
      </c>
      <c r="C23" s="5">
        <v>0</v>
      </c>
      <c r="D23" s="5">
        <v>0</v>
      </c>
      <c r="E23" s="6">
        <v>30</v>
      </c>
      <c r="F23" s="10"/>
      <c r="G23" s="10"/>
      <c r="H23" s="17">
        <v>6.9444444444444441E-3</v>
      </c>
      <c r="I23" s="18">
        <v>41</v>
      </c>
      <c r="J23" s="7">
        <v>9.5023148148148159E-4</v>
      </c>
      <c r="K23" s="2"/>
      <c r="L23" s="7">
        <v>9.5023148148148159E-4</v>
      </c>
      <c r="M23" s="6">
        <v>9</v>
      </c>
      <c r="N23" s="10"/>
      <c r="O23" s="10"/>
      <c r="P23" s="10"/>
      <c r="Q23" s="10"/>
      <c r="R23" s="11"/>
      <c r="S23" s="10"/>
      <c r="T23" s="10"/>
      <c r="U23" s="10"/>
      <c r="V23" s="10"/>
      <c r="W23" s="11"/>
      <c r="X23" s="5">
        <v>150</v>
      </c>
      <c r="Y23" s="5">
        <v>58</v>
      </c>
      <c r="Z23" s="5">
        <v>208</v>
      </c>
      <c r="AA23" s="6">
        <v>25</v>
      </c>
      <c r="AB23" s="5">
        <v>2.1</v>
      </c>
      <c r="AC23" s="5">
        <v>1.97</v>
      </c>
      <c r="AD23" s="5">
        <v>2.37</v>
      </c>
      <c r="AE23" s="5">
        <v>2.37</v>
      </c>
      <c r="AF23" s="6">
        <v>8</v>
      </c>
      <c r="AG23" s="5">
        <v>20</v>
      </c>
      <c r="AH23" s="2" t="s">
        <v>90</v>
      </c>
      <c r="AI23" s="3">
        <v>13</v>
      </c>
      <c r="AJ23" s="7">
        <v>3.7337962962962959E-4</v>
      </c>
      <c r="AK23" s="5">
        <v>0</v>
      </c>
      <c r="AL23" s="22">
        <f t="shared" si="0"/>
        <v>3.7337962962962959E-4</v>
      </c>
      <c r="AM23" s="16">
        <f t="shared" si="1"/>
        <v>1</v>
      </c>
    </row>
    <row r="24" spans="1:39" ht="15" customHeight="1" thickBot="1" x14ac:dyDescent="0.35">
      <c r="A24" s="15" t="s">
        <v>91</v>
      </c>
      <c r="B24" s="3" t="s">
        <v>92</v>
      </c>
      <c r="C24" s="10"/>
      <c r="D24" s="10"/>
      <c r="E24" s="11"/>
      <c r="F24" s="10"/>
      <c r="G24" s="10"/>
      <c r="H24" s="17">
        <v>6.9444444444444441E-3</v>
      </c>
      <c r="I24" s="18">
        <v>41</v>
      </c>
      <c r="J24" s="7">
        <v>8.4537037037037046E-4</v>
      </c>
      <c r="K24" s="2"/>
      <c r="L24" s="7">
        <v>8.4537037037037046E-4</v>
      </c>
      <c r="M24" s="6">
        <v>3</v>
      </c>
      <c r="N24" s="10"/>
      <c r="O24" s="10"/>
      <c r="P24" s="10"/>
      <c r="Q24" s="10"/>
      <c r="R24" s="11"/>
      <c r="S24" s="5">
        <v>10.35</v>
      </c>
      <c r="T24" s="5">
        <v>11.4</v>
      </c>
      <c r="U24" s="5">
        <v>10.06</v>
      </c>
      <c r="V24" s="5">
        <v>11.4</v>
      </c>
      <c r="W24" s="6">
        <v>16</v>
      </c>
      <c r="X24" s="5">
        <v>180</v>
      </c>
      <c r="Y24" s="5">
        <v>96</v>
      </c>
      <c r="Z24" s="5">
        <v>276</v>
      </c>
      <c r="AA24" s="6">
        <v>7</v>
      </c>
      <c r="AB24" s="10"/>
      <c r="AC24" s="10"/>
      <c r="AD24" s="10"/>
      <c r="AE24" s="10"/>
      <c r="AF24" s="11"/>
      <c r="AG24" s="5">
        <v>60</v>
      </c>
      <c r="AH24" s="2" t="s">
        <v>93</v>
      </c>
      <c r="AI24" s="3">
        <f t="shared" si="2"/>
        <v>2</v>
      </c>
      <c r="AJ24" s="7">
        <v>5.9131944444444444E-4</v>
      </c>
      <c r="AK24" s="5">
        <v>1</v>
      </c>
      <c r="AL24" s="22">
        <f t="shared" si="0"/>
        <v>7.6493055555555559E-4</v>
      </c>
      <c r="AM24" s="16">
        <f t="shared" si="1"/>
        <v>4</v>
      </c>
    </row>
    <row r="25" spans="1:39" ht="15" customHeight="1" thickBot="1" x14ac:dyDescent="0.35">
      <c r="A25" s="15" t="s">
        <v>91</v>
      </c>
      <c r="B25" s="3" t="s">
        <v>94</v>
      </c>
      <c r="C25" s="10"/>
      <c r="D25" s="10"/>
      <c r="E25" s="11"/>
      <c r="F25" s="10"/>
      <c r="G25" s="10"/>
      <c r="H25" s="17">
        <v>6.9444444444444441E-3</v>
      </c>
      <c r="I25" s="18">
        <v>41</v>
      </c>
      <c r="J25" s="10"/>
      <c r="K25" s="10"/>
      <c r="L25" s="17">
        <v>6.9444444444444441E-3</v>
      </c>
      <c r="M25" s="18">
        <v>28</v>
      </c>
      <c r="N25" s="10"/>
      <c r="O25" s="10"/>
      <c r="P25" s="10"/>
      <c r="Q25" s="10"/>
      <c r="R25" s="11"/>
      <c r="S25" s="5">
        <v>4.0199999999999996</v>
      </c>
      <c r="T25" s="5">
        <v>7.02</v>
      </c>
      <c r="U25" s="5">
        <v>7.65</v>
      </c>
      <c r="V25" s="5">
        <v>7.65</v>
      </c>
      <c r="W25" s="6">
        <v>34</v>
      </c>
      <c r="X25" s="5">
        <v>130</v>
      </c>
      <c r="Y25" s="5">
        <v>117</v>
      </c>
      <c r="Z25" s="5">
        <v>247</v>
      </c>
      <c r="AA25" s="6">
        <v>15</v>
      </c>
      <c r="AB25" s="5">
        <v>1.59</v>
      </c>
      <c r="AC25" s="5">
        <v>1.64</v>
      </c>
      <c r="AD25" s="5">
        <v>1.54</v>
      </c>
      <c r="AE25" s="5">
        <v>1.64</v>
      </c>
      <c r="AF25" s="6">
        <v>26</v>
      </c>
      <c r="AG25" s="10"/>
      <c r="AH25" s="10"/>
      <c r="AI25" s="3">
        <f t="shared" si="2"/>
        <v>16</v>
      </c>
      <c r="AJ25" s="7">
        <v>8.4525462962962972E-4</v>
      </c>
      <c r="AK25" s="5">
        <v>5</v>
      </c>
      <c r="AL25" s="22">
        <f t="shared" si="0"/>
        <v>1.7133101851851853E-3</v>
      </c>
      <c r="AM25" s="16">
        <f t="shared" si="1"/>
        <v>46</v>
      </c>
    </row>
    <row r="26" spans="1:39" ht="15" customHeight="1" thickBot="1" x14ac:dyDescent="0.35">
      <c r="A26" s="15" t="s">
        <v>95</v>
      </c>
      <c r="B26" s="3" t="s">
        <v>96</v>
      </c>
      <c r="C26" s="10"/>
      <c r="D26" s="10"/>
      <c r="E26" s="11"/>
      <c r="F26" s="10"/>
      <c r="G26" s="10"/>
      <c r="H26" s="17">
        <v>6.9444444444444441E-3</v>
      </c>
      <c r="I26" s="18">
        <v>41</v>
      </c>
      <c r="J26" s="10"/>
      <c r="K26" s="10"/>
      <c r="L26" s="17">
        <v>6.9444444444444441E-3</v>
      </c>
      <c r="M26" s="18">
        <v>28</v>
      </c>
      <c r="N26" s="5">
        <v>3.25</v>
      </c>
      <c r="O26" s="5">
        <v>3.6</v>
      </c>
      <c r="P26" s="5">
        <v>4.4400000000000004</v>
      </c>
      <c r="Q26" s="5">
        <v>4.4400000000000004</v>
      </c>
      <c r="R26" s="6">
        <v>27</v>
      </c>
      <c r="S26" s="5">
        <v>5.01</v>
      </c>
      <c r="T26" s="5">
        <v>5.15</v>
      </c>
      <c r="U26" s="5">
        <v>5</v>
      </c>
      <c r="V26" s="5">
        <v>5.15</v>
      </c>
      <c r="W26" s="6">
        <v>45</v>
      </c>
      <c r="X26" s="5">
        <v>20</v>
      </c>
      <c r="Y26" s="5">
        <v>73</v>
      </c>
      <c r="Z26" s="5">
        <v>93</v>
      </c>
      <c r="AA26" s="6">
        <v>53</v>
      </c>
      <c r="AB26" s="10"/>
      <c r="AC26" s="10"/>
      <c r="AD26" s="10"/>
      <c r="AE26" s="10"/>
      <c r="AF26" s="11"/>
      <c r="AG26" s="5">
        <v>0</v>
      </c>
      <c r="AH26" s="2" t="s">
        <v>97</v>
      </c>
      <c r="AI26" s="3">
        <f t="shared" si="2"/>
        <v>16</v>
      </c>
      <c r="AJ26" s="10"/>
      <c r="AK26" s="10"/>
      <c r="AL26" s="22"/>
      <c r="AM26" s="16" t="e">
        <f t="shared" si="1"/>
        <v>#N/A</v>
      </c>
    </row>
    <row r="27" spans="1:39" ht="15" customHeight="1" thickBot="1" x14ac:dyDescent="0.35">
      <c r="A27" s="15" t="s">
        <v>95</v>
      </c>
      <c r="B27" s="3" t="s">
        <v>98</v>
      </c>
      <c r="C27" s="10"/>
      <c r="D27" s="10"/>
      <c r="E27" s="11"/>
      <c r="F27" s="10"/>
      <c r="G27" s="10"/>
      <c r="H27" s="17">
        <v>6.9444444444444441E-3</v>
      </c>
      <c r="I27" s="18">
        <v>41</v>
      </c>
      <c r="J27" s="7">
        <v>1.1847222222222222E-3</v>
      </c>
      <c r="K27" s="2"/>
      <c r="L27" s="7">
        <v>1.1847222222222222E-3</v>
      </c>
      <c r="M27" s="6">
        <v>22</v>
      </c>
      <c r="N27" s="10"/>
      <c r="O27" s="10"/>
      <c r="P27" s="10"/>
      <c r="Q27" s="10"/>
      <c r="R27" s="11"/>
      <c r="S27" s="5">
        <v>5.08</v>
      </c>
      <c r="T27" s="5">
        <v>6.06</v>
      </c>
      <c r="U27" s="5">
        <v>6.55</v>
      </c>
      <c r="V27" s="5">
        <v>6.55</v>
      </c>
      <c r="W27" s="6">
        <v>38</v>
      </c>
      <c r="X27" s="5">
        <v>110</v>
      </c>
      <c r="Y27" s="5">
        <v>123</v>
      </c>
      <c r="Z27" s="5">
        <v>233</v>
      </c>
      <c r="AA27" s="6">
        <v>18</v>
      </c>
      <c r="AB27" s="5">
        <v>1.56</v>
      </c>
      <c r="AC27" s="5">
        <v>0.85</v>
      </c>
      <c r="AD27" s="5">
        <v>1.39</v>
      </c>
      <c r="AE27" s="5">
        <v>1.56</v>
      </c>
      <c r="AF27" s="6">
        <v>27</v>
      </c>
      <c r="AG27" s="10"/>
      <c r="AH27" s="10"/>
      <c r="AI27" s="3">
        <f t="shared" si="2"/>
        <v>16</v>
      </c>
      <c r="AJ27" s="7">
        <v>9.4988425925925937E-4</v>
      </c>
      <c r="AK27" s="5">
        <v>9</v>
      </c>
      <c r="AL27" s="22">
        <f t="shared" si="0"/>
        <v>2.5123842592592593E-3</v>
      </c>
      <c r="AM27" s="16">
        <f t="shared" si="1"/>
        <v>52</v>
      </c>
    </row>
    <row r="28" spans="1:39" ht="15" customHeight="1" thickBot="1" x14ac:dyDescent="0.35">
      <c r="A28" s="15" t="s">
        <v>95</v>
      </c>
      <c r="B28" s="3" t="s">
        <v>99</v>
      </c>
      <c r="C28" s="10"/>
      <c r="D28" s="10"/>
      <c r="E28" s="11"/>
      <c r="F28" s="10"/>
      <c r="G28" s="10"/>
      <c r="H28" s="17">
        <v>6.9444444444444441E-3</v>
      </c>
      <c r="I28" s="18">
        <v>41</v>
      </c>
      <c r="J28" s="7">
        <v>1.320949074074074E-3</v>
      </c>
      <c r="K28" s="2"/>
      <c r="L28" s="7">
        <v>1.320949074074074E-3</v>
      </c>
      <c r="M28" s="6">
        <v>24</v>
      </c>
      <c r="N28" s="10"/>
      <c r="O28" s="10"/>
      <c r="P28" s="10"/>
      <c r="Q28" s="10"/>
      <c r="R28" s="11"/>
      <c r="S28" s="5">
        <v>8.02</v>
      </c>
      <c r="T28" s="5">
        <v>8.06</v>
      </c>
      <c r="U28" s="5">
        <v>10.65</v>
      </c>
      <c r="V28" s="5">
        <v>10.65</v>
      </c>
      <c r="W28" s="6">
        <v>19</v>
      </c>
      <c r="X28" s="5">
        <v>70</v>
      </c>
      <c r="Y28" s="5">
        <v>130</v>
      </c>
      <c r="Z28" s="5">
        <v>200</v>
      </c>
      <c r="AA28" s="6">
        <v>29</v>
      </c>
      <c r="AB28" s="5">
        <v>1.45</v>
      </c>
      <c r="AC28" s="5">
        <v>1.1000000000000001</v>
      </c>
      <c r="AD28" s="5">
        <v>0</v>
      </c>
      <c r="AE28" s="5">
        <v>1.45</v>
      </c>
      <c r="AF28" s="6">
        <v>32</v>
      </c>
      <c r="AG28" s="10"/>
      <c r="AH28" s="10"/>
      <c r="AI28" s="3">
        <f t="shared" si="2"/>
        <v>16</v>
      </c>
      <c r="AJ28" s="7">
        <v>1.0497685185185187E-3</v>
      </c>
      <c r="AK28" s="5">
        <v>9</v>
      </c>
      <c r="AL28" s="22">
        <f t="shared" si="0"/>
        <v>2.612268518518519E-3</v>
      </c>
      <c r="AM28" s="16">
        <f t="shared" si="1"/>
        <v>53</v>
      </c>
    </row>
    <row r="29" spans="1:39" ht="15" customHeight="1" thickBot="1" x14ac:dyDescent="0.35">
      <c r="A29" s="15" t="s">
        <v>95</v>
      </c>
      <c r="B29" s="3" t="s">
        <v>100</v>
      </c>
      <c r="C29" s="5">
        <v>0</v>
      </c>
      <c r="D29" s="5">
        <v>45</v>
      </c>
      <c r="E29" s="6">
        <v>27</v>
      </c>
      <c r="F29" s="10"/>
      <c r="G29" s="10"/>
      <c r="H29" s="17">
        <v>6.9444444444444441E-3</v>
      </c>
      <c r="I29" s="18">
        <v>41</v>
      </c>
      <c r="J29" s="10"/>
      <c r="K29" s="10"/>
      <c r="L29" s="17">
        <v>6.9444444444444441E-3</v>
      </c>
      <c r="M29" s="18">
        <v>28</v>
      </c>
      <c r="N29" s="10"/>
      <c r="O29" s="10"/>
      <c r="P29" s="10"/>
      <c r="Q29" s="10"/>
      <c r="R29" s="11"/>
      <c r="S29" s="5">
        <v>11.08</v>
      </c>
      <c r="T29" s="5">
        <v>7.05</v>
      </c>
      <c r="U29" s="5">
        <v>7.08</v>
      </c>
      <c r="V29" s="5">
        <v>11.08</v>
      </c>
      <c r="W29" s="6">
        <v>17</v>
      </c>
      <c r="X29" s="5">
        <v>80</v>
      </c>
      <c r="Y29" s="5">
        <v>123</v>
      </c>
      <c r="Z29" s="5">
        <v>203</v>
      </c>
      <c r="AA29" s="6">
        <v>27</v>
      </c>
      <c r="AB29" s="5">
        <v>1.39</v>
      </c>
      <c r="AC29" s="5">
        <v>1.1000000000000001</v>
      </c>
      <c r="AD29" s="5">
        <v>1.26</v>
      </c>
      <c r="AE29" s="5">
        <v>1.39</v>
      </c>
      <c r="AF29" s="6">
        <v>33</v>
      </c>
      <c r="AG29" s="10"/>
      <c r="AH29" s="10"/>
      <c r="AI29" s="3">
        <f t="shared" si="2"/>
        <v>16</v>
      </c>
      <c r="AJ29" s="7">
        <v>9.0995370370370373E-4</v>
      </c>
      <c r="AK29" s="5">
        <v>4</v>
      </c>
      <c r="AL29" s="22">
        <f t="shared" si="0"/>
        <v>1.6043981481481482E-3</v>
      </c>
      <c r="AM29" s="16">
        <f t="shared" si="1"/>
        <v>42</v>
      </c>
    </row>
    <row r="30" spans="1:39" ht="15" customHeight="1" thickBot="1" x14ac:dyDescent="0.35">
      <c r="A30" s="15" t="s">
        <v>95</v>
      </c>
      <c r="B30" s="3" t="s">
        <v>101</v>
      </c>
      <c r="C30" s="10"/>
      <c r="D30" s="10"/>
      <c r="E30" s="11"/>
      <c r="F30" s="10"/>
      <c r="G30" s="10"/>
      <c r="H30" s="17">
        <v>6.9444444444444441E-3</v>
      </c>
      <c r="I30" s="18">
        <v>41</v>
      </c>
      <c r="J30" s="7">
        <v>1.0655092592592593E-3</v>
      </c>
      <c r="K30" s="2"/>
      <c r="L30" s="7">
        <v>1.0655092592592593E-3</v>
      </c>
      <c r="M30" s="6">
        <v>19</v>
      </c>
      <c r="N30" s="10"/>
      <c r="O30" s="10"/>
      <c r="P30" s="10"/>
      <c r="Q30" s="10"/>
      <c r="R30" s="11"/>
      <c r="S30" s="5">
        <v>6.06</v>
      </c>
      <c r="T30" s="5">
        <v>6.01</v>
      </c>
      <c r="U30" s="5">
        <v>6.07</v>
      </c>
      <c r="V30" s="5">
        <v>6.07</v>
      </c>
      <c r="W30" s="6">
        <v>41</v>
      </c>
      <c r="X30" s="5">
        <v>50</v>
      </c>
      <c r="Y30" s="5">
        <v>55</v>
      </c>
      <c r="Z30" s="5">
        <v>105</v>
      </c>
      <c r="AA30" s="6">
        <v>49</v>
      </c>
      <c r="AB30" s="5">
        <v>1.54</v>
      </c>
      <c r="AC30" s="5">
        <v>1.4</v>
      </c>
      <c r="AD30" s="5">
        <v>0.62</v>
      </c>
      <c r="AE30" s="5">
        <v>1.54</v>
      </c>
      <c r="AF30" s="6">
        <v>28</v>
      </c>
      <c r="AG30" s="10"/>
      <c r="AH30" s="10"/>
      <c r="AI30" s="3">
        <f t="shared" si="2"/>
        <v>16</v>
      </c>
      <c r="AJ30" s="10"/>
      <c r="AK30" s="10"/>
      <c r="AL30" s="22"/>
      <c r="AM30" s="16" t="e">
        <f t="shared" si="1"/>
        <v>#N/A</v>
      </c>
    </row>
    <row r="31" spans="1:39" ht="15" customHeight="1" thickBot="1" x14ac:dyDescent="0.35">
      <c r="A31" s="15" t="s">
        <v>95</v>
      </c>
      <c r="B31" s="3" t="s">
        <v>102</v>
      </c>
      <c r="C31" s="10"/>
      <c r="D31" s="10"/>
      <c r="E31" s="11"/>
      <c r="F31" s="10"/>
      <c r="G31" s="10"/>
      <c r="H31" s="17">
        <v>6.9444444444444441E-3</v>
      </c>
      <c r="I31" s="18">
        <v>41</v>
      </c>
      <c r="J31" s="7">
        <v>1.6148148148148148E-3</v>
      </c>
      <c r="K31" s="2"/>
      <c r="L31" s="7">
        <v>1.6148148148148148E-3</v>
      </c>
      <c r="M31" s="6">
        <v>26</v>
      </c>
      <c r="N31" s="10"/>
      <c r="O31" s="10"/>
      <c r="P31" s="10"/>
      <c r="Q31" s="10"/>
      <c r="R31" s="11"/>
      <c r="S31" s="5">
        <v>2.0099999999999998</v>
      </c>
      <c r="T31" s="5">
        <v>5.09</v>
      </c>
      <c r="U31" s="5">
        <v>5.04</v>
      </c>
      <c r="V31" s="5">
        <v>5.09</v>
      </c>
      <c r="W31" s="6">
        <v>46</v>
      </c>
      <c r="X31" s="5">
        <v>0</v>
      </c>
      <c r="Y31" s="5">
        <v>145</v>
      </c>
      <c r="Z31" s="5">
        <v>145</v>
      </c>
      <c r="AA31" s="6">
        <v>39</v>
      </c>
      <c r="AB31" s="5">
        <v>0.9</v>
      </c>
      <c r="AC31" s="5">
        <v>1.25</v>
      </c>
      <c r="AD31" s="5">
        <v>1.35</v>
      </c>
      <c r="AE31" s="5">
        <v>1.35</v>
      </c>
      <c r="AF31" s="6">
        <v>34</v>
      </c>
      <c r="AG31" s="10"/>
      <c r="AH31" s="10"/>
      <c r="AI31" s="3">
        <f t="shared" si="2"/>
        <v>16</v>
      </c>
      <c r="AJ31" s="7">
        <v>1.3135416666666669E-3</v>
      </c>
      <c r="AK31" s="5">
        <v>8</v>
      </c>
      <c r="AL31" s="22">
        <f t="shared" si="0"/>
        <v>2.702430555555556E-3</v>
      </c>
      <c r="AM31" s="16">
        <f t="shared" si="1"/>
        <v>54</v>
      </c>
    </row>
    <row r="32" spans="1:39" ht="15" customHeight="1" thickBot="1" x14ac:dyDescent="0.35">
      <c r="A32" s="15" t="s">
        <v>103</v>
      </c>
      <c r="B32" s="3" t="s">
        <v>104</v>
      </c>
      <c r="C32" s="5">
        <v>40</v>
      </c>
      <c r="D32" s="5">
        <v>130</v>
      </c>
      <c r="E32" s="6">
        <v>17</v>
      </c>
      <c r="F32" s="10"/>
      <c r="G32" s="10"/>
      <c r="H32" s="17">
        <v>6.9444444444444441E-3</v>
      </c>
      <c r="I32" s="18">
        <v>41</v>
      </c>
      <c r="J32" s="10"/>
      <c r="K32" s="10"/>
      <c r="L32" s="17">
        <v>6.9444444444444441E-3</v>
      </c>
      <c r="M32" s="18">
        <v>28</v>
      </c>
      <c r="N32" s="5">
        <v>7.15</v>
      </c>
      <c r="O32" s="5">
        <v>6.72</v>
      </c>
      <c r="P32" s="5">
        <v>9.23</v>
      </c>
      <c r="Q32" s="5">
        <v>9.23</v>
      </c>
      <c r="R32" s="6">
        <v>19</v>
      </c>
      <c r="S32" s="5">
        <v>15.9</v>
      </c>
      <c r="T32" s="5">
        <v>15.1</v>
      </c>
      <c r="U32" s="5">
        <v>12.5</v>
      </c>
      <c r="V32" s="5">
        <v>15.9</v>
      </c>
      <c r="W32" s="6">
        <v>4</v>
      </c>
      <c r="X32" s="5">
        <v>190</v>
      </c>
      <c r="Y32" s="5">
        <v>115</v>
      </c>
      <c r="Z32" s="5">
        <v>305</v>
      </c>
      <c r="AA32" s="6">
        <v>2</v>
      </c>
      <c r="AB32" s="10"/>
      <c r="AC32" s="10"/>
      <c r="AD32" s="10"/>
      <c r="AE32" s="10"/>
      <c r="AF32" s="11"/>
      <c r="AG32" s="5">
        <v>40</v>
      </c>
      <c r="AH32" s="2" t="s">
        <v>105</v>
      </c>
      <c r="AI32" s="3">
        <v>7</v>
      </c>
      <c r="AJ32" s="7">
        <v>5.3009259259259253E-4</v>
      </c>
      <c r="AK32" s="5">
        <v>3</v>
      </c>
      <c r="AL32" s="22">
        <f t="shared" si="0"/>
        <v>1.0509259259259259E-3</v>
      </c>
      <c r="AM32" s="16">
        <f t="shared" si="1"/>
        <v>15</v>
      </c>
    </row>
    <row r="33" spans="1:39" ht="15" customHeight="1" thickBot="1" x14ac:dyDescent="0.35">
      <c r="A33" s="15" t="s">
        <v>103</v>
      </c>
      <c r="B33" s="3" t="s">
        <v>106</v>
      </c>
      <c r="C33" s="5">
        <v>0</v>
      </c>
      <c r="D33" s="5">
        <v>0</v>
      </c>
      <c r="E33" s="6">
        <v>30</v>
      </c>
      <c r="F33" s="7">
        <v>3.4918981481481482E-4</v>
      </c>
      <c r="G33" s="7">
        <v>4.1273148148148142E-4</v>
      </c>
      <c r="H33" s="7">
        <v>3.4918981481481482E-4</v>
      </c>
      <c r="I33" s="6">
        <v>21</v>
      </c>
      <c r="J33" s="10"/>
      <c r="K33" s="10"/>
      <c r="L33" s="17">
        <v>6.9444444444444441E-3</v>
      </c>
      <c r="M33" s="18">
        <v>28</v>
      </c>
      <c r="N33" s="5">
        <v>10.41</v>
      </c>
      <c r="O33" s="5">
        <v>5.52</v>
      </c>
      <c r="P33" s="5">
        <v>0</v>
      </c>
      <c r="Q33" s="5">
        <v>10.41</v>
      </c>
      <c r="R33" s="6">
        <v>16</v>
      </c>
      <c r="S33" s="10"/>
      <c r="T33" s="10"/>
      <c r="U33" s="10"/>
      <c r="V33" s="10"/>
      <c r="W33" s="11"/>
      <c r="X33" s="5">
        <v>70</v>
      </c>
      <c r="Y33" s="5">
        <v>74</v>
      </c>
      <c r="Z33" s="5">
        <v>144</v>
      </c>
      <c r="AA33" s="6">
        <v>40</v>
      </c>
      <c r="AB33" s="10"/>
      <c r="AC33" s="10"/>
      <c r="AD33" s="10"/>
      <c r="AE33" s="10"/>
      <c r="AF33" s="11"/>
      <c r="AG33" s="10"/>
      <c r="AH33" s="10"/>
      <c r="AI33" s="3">
        <f t="shared" si="2"/>
        <v>16</v>
      </c>
      <c r="AJ33" s="7">
        <v>6.0844907407407408E-4</v>
      </c>
      <c r="AK33" s="5">
        <v>2</v>
      </c>
      <c r="AL33" s="22">
        <f t="shared" si="0"/>
        <v>9.5567129629629626E-4</v>
      </c>
      <c r="AM33" s="16">
        <f t="shared" si="1"/>
        <v>11</v>
      </c>
    </row>
    <row r="34" spans="1:39" ht="15" customHeight="1" thickBot="1" x14ac:dyDescent="0.35">
      <c r="A34" s="15" t="s">
        <v>103</v>
      </c>
      <c r="B34" s="3" t="s">
        <v>107</v>
      </c>
      <c r="C34" s="10"/>
      <c r="D34" s="10"/>
      <c r="E34" s="11"/>
      <c r="F34" s="7">
        <v>7.9432870370370367E-4</v>
      </c>
      <c r="G34" s="7">
        <v>4.6817129629629634E-4</v>
      </c>
      <c r="H34" s="7">
        <v>4.6817129629629634E-4</v>
      </c>
      <c r="I34" s="6">
        <v>31</v>
      </c>
      <c r="J34" s="10"/>
      <c r="K34" s="10"/>
      <c r="L34" s="17">
        <v>6.9444444444444441E-3</v>
      </c>
      <c r="M34" s="18">
        <v>28</v>
      </c>
      <c r="N34" s="10"/>
      <c r="O34" s="10"/>
      <c r="P34" s="10"/>
      <c r="Q34" s="10"/>
      <c r="R34" s="11"/>
      <c r="S34" s="5">
        <v>8.08</v>
      </c>
      <c r="T34" s="5">
        <v>6.04</v>
      </c>
      <c r="U34" s="5">
        <v>8.0399999999999991</v>
      </c>
      <c r="V34" s="5">
        <v>8.08</v>
      </c>
      <c r="W34" s="6">
        <v>33</v>
      </c>
      <c r="X34" s="5">
        <v>50</v>
      </c>
      <c r="Y34" s="5">
        <v>36</v>
      </c>
      <c r="Z34" s="5">
        <v>86</v>
      </c>
      <c r="AA34" s="6">
        <v>54</v>
      </c>
      <c r="AB34" s="5">
        <v>0.96</v>
      </c>
      <c r="AC34" s="5">
        <v>1.37</v>
      </c>
      <c r="AD34" s="5">
        <v>1.5</v>
      </c>
      <c r="AE34" s="5">
        <v>1.5</v>
      </c>
      <c r="AF34" s="6">
        <v>30</v>
      </c>
      <c r="AG34" s="10"/>
      <c r="AH34" s="10"/>
      <c r="AI34" s="3">
        <f t="shared" si="2"/>
        <v>16</v>
      </c>
      <c r="AJ34" s="7">
        <v>1.1346064814814814E-3</v>
      </c>
      <c r="AK34" s="5">
        <v>7</v>
      </c>
      <c r="AL34" s="22">
        <f t="shared" si="0"/>
        <v>2.349884259259259E-3</v>
      </c>
      <c r="AM34" s="16">
        <f t="shared" si="1"/>
        <v>51</v>
      </c>
    </row>
    <row r="35" spans="1:39" ht="15" customHeight="1" thickBot="1" x14ac:dyDescent="0.35">
      <c r="A35" s="15" t="s">
        <v>103</v>
      </c>
      <c r="B35" s="3" t="s">
        <v>108</v>
      </c>
      <c r="C35" s="10"/>
      <c r="D35" s="10"/>
      <c r="E35" s="11"/>
      <c r="F35" s="7">
        <v>5.1203703703703708E-4</v>
      </c>
      <c r="G35" s="7">
        <v>4.3206018518518512E-4</v>
      </c>
      <c r="H35" s="7">
        <v>4.3206018518518512E-4</v>
      </c>
      <c r="I35" s="6">
        <v>27</v>
      </c>
      <c r="J35" s="10"/>
      <c r="K35" s="10"/>
      <c r="L35" s="17">
        <v>6.9444444444444441E-3</v>
      </c>
      <c r="M35" s="18">
        <v>28</v>
      </c>
      <c r="N35" s="10"/>
      <c r="O35" s="10"/>
      <c r="P35" s="10"/>
      <c r="Q35" s="10"/>
      <c r="R35" s="11"/>
      <c r="S35" s="5">
        <v>8.06</v>
      </c>
      <c r="T35" s="5">
        <v>9.0299999999999994</v>
      </c>
      <c r="U35" s="5">
        <v>6.07</v>
      </c>
      <c r="V35" s="5">
        <v>9.0299999999999994</v>
      </c>
      <c r="W35" s="6">
        <v>30</v>
      </c>
      <c r="X35" s="5">
        <v>30</v>
      </c>
      <c r="Y35" s="5">
        <v>78</v>
      </c>
      <c r="Z35" s="5">
        <v>108</v>
      </c>
      <c r="AA35" s="6">
        <v>45</v>
      </c>
      <c r="AB35" s="10"/>
      <c r="AC35" s="10"/>
      <c r="AD35" s="10"/>
      <c r="AE35" s="10"/>
      <c r="AF35" s="11"/>
      <c r="AG35" s="5">
        <v>0</v>
      </c>
      <c r="AH35" s="2" t="s">
        <v>109</v>
      </c>
      <c r="AI35" s="3">
        <f t="shared" si="2"/>
        <v>16</v>
      </c>
      <c r="AJ35" s="7">
        <v>5.5428240740740741E-4</v>
      </c>
      <c r="AK35" s="5">
        <v>2</v>
      </c>
      <c r="AL35" s="22">
        <f t="shared" si="0"/>
        <v>9.015046296296297E-4</v>
      </c>
      <c r="AM35" s="16">
        <f t="shared" si="1"/>
        <v>9</v>
      </c>
    </row>
    <row r="36" spans="1:39" ht="15" customHeight="1" thickBot="1" x14ac:dyDescent="0.35">
      <c r="A36" s="15" t="s">
        <v>103</v>
      </c>
      <c r="B36" s="3" t="s">
        <v>110</v>
      </c>
      <c r="C36" s="10"/>
      <c r="D36" s="10"/>
      <c r="E36" s="11"/>
      <c r="F36" s="7">
        <v>6.7916666666666657E-4</v>
      </c>
      <c r="G36" s="7">
        <v>7.3067129629629621E-4</v>
      </c>
      <c r="H36" s="7">
        <v>6.7916666666666657E-4</v>
      </c>
      <c r="I36" s="6">
        <v>40</v>
      </c>
      <c r="J36" s="10"/>
      <c r="K36" s="10"/>
      <c r="L36" s="17">
        <v>6.9444444444444441E-3</v>
      </c>
      <c r="M36" s="18">
        <v>28</v>
      </c>
      <c r="N36" s="10"/>
      <c r="O36" s="10"/>
      <c r="P36" s="10"/>
      <c r="Q36" s="10"/>
      <c r="R36" s="11"/>
      <c r="S36" s="5">
        <v>10</v>
      </c>
      <c r="T36" s="5">
        <v>4.05</v>
      </c>
      <c r="U36" s="5">
        <v>8</v>
      </c>
      <c r="V36" s="5">
        <v>10</v>
      </c>
      <c r="W36" s="6">
        <v>25</v>
      </c>
      <c r="X36" s="5">
        <v>70</v>
      </c>
      <c r="Y36" s="5">
        <v>30</v>
      </c>
      <c r="Z36" s="5">
        <v>100</v>
      </c>
      <c r="AA36" s="6">
        <v>51</v>
      </c>
      <c r="AB36" s="10"/>
      <c r="AC36" s="10"/>
      <c r="AD36" s="10"/>
      <c r="AE36" s="10"/>
      <c r="AF36" s="11"/>
      <c r="AG36" s="5">
        <v>0</v>
      </c>
      <c r="AH36" s="2" t="s">
        <v>111</v>
      </c>
      <c r="AI36" s="3">
        <f t="shared" si="2"/>
        <v>16</v>
      </c>
      <c r="AJ36" s="7">
        <v>1.0422453703703705E-3</v>
      </c>
      <c r="AK36" s="5">
        <v>4</v>
      </c>
      <c r="AL36" s="22">
        <f t="shared" si="0"/>
        <v>1.736689814814815E-3</v>
      </c>
      <c r="AM36" s="16">
        <f t="shared" si="1"/>
        <v>48</v>
      </c>
    </row>
    <row r="37" spans="1:39" ht="15" customHeight="1" thickBot="1" x14ac:dyDescent="0.35">
      <c r="A37" s="15" t="s">
        <v>103</v>
      </c>
      <c r="B37" s="3" t="s">
        <v>112</v>
      </c>
      <c r="C37" s="10"/>
      <c r="D37" s="10"/>
      <c r="E37" s="11"/>
      <c r="F37" s="7">
        <v>7.0092592592592602E-4</v>
      </c>
      <c r="G37" s="7">
        <v>4.3437500000000003E-4</v>
      </c>
      <c r="H37" s="7">
        <v>4.3437500000000003E-4</v>
      </c>
      <c r="I37" s="6">
        <v>29</v>
      </c>
      <c r="J37" s="10"/>
      <c r="K37" s="10"/>
      <c r="L37" s="17">
        <v>6.9444444444444441E-3</v>
      </c>
      <c r="M37" s="18">
        <v>28</v>
      </c>
      <c r="N37" s="5">
        <v>6.53</v>
      </c>
      <c r="O37" s="5">
        <v>8.86</v>
      </c>
      <c r="P37" s="5">
        <v>11.07</v>
      </c>
      <c r="Q37" s="5">
        <v>11.07</v>
      </c>
      <c r="R37" s="6">
        <v>12</v>
      </c>
      <c r="S37" s="10"/>
      <c r="T37" s="10"/>
      <c r="U37" s="10"/>
      <c r="V37" s="10"/>
      <c r="W37" s="11"/>
      <c r="X37" s="5">
        <v>60</v>
      </c>
      <c r="Y37" s="5">
        <v>36</v>
      </c>
      <c r="Z37" s="5">
        <v>96</v>
      </c>
      <c r="AA37" s="6">
        <v>52</v>
      </c>
      <c r="AB37" s="10"/>
      <c r="AC37" s="10"/>
      <c r="AD37" s="10"/>
      <c r="AE37" s="10"/>
      <c r="AF37" s="11"/>
      <c r="AG37" s="5">
        <v>0</v>
      </c>
      <c r="AH37" s="2" t="s">
        <v>113</v>
      </c>
      <c r="AI37" s="3">
        <f t="shared" si="2"/>
        <v>16</v>
      </c>
      <c r="AJ37" s="7">
        <v>8.0543981481481482E-4</v>
      </c>
      <c r="AK37" s="5">
        <v>2</v>
      </c>
      <c r="AL37" s="22">
        <f t="shared" si="0"/>
        <v>1.1526620370370371E-3</v>
      </c>
      <c r="AM37" s="16">
        <f t="shared" si="1"/>
        <v>21</v>
      </c>
    </row>
    <row r="38" spans="1:39" ht="15" customHeight="1" thickBot="1" x14ac:dyDescent="0.35">
      <c r="A38" s="15" t="s">
        <v>103</v>
      </c>
      <c r="B38" s="3" t="s">
        <v>114</v>
      </c>
      <c r="C38" s="10"/>
      <c r="D38" s="10"/>
      <c r="E38" s="11"/>
      <c r="F38" s="7">
        <v>5.7199074074074075E-4</v>
      </c>
      <c r="G38" s="7">
        <v>8.495370370370371E-4</v>
      </c>
      <c r="H38" s="7">
        <v>5.7199074074074075E-4</v>
      </c>
      <c r="I38" s="6">
        <v>36</v>
      </c>
      <c r="J38" s="10"/>
      <c r="K38" s="10"/>
      <c r="L38" s="17">
        <v>6.9444444444444441E-3</v>
      </c>
      <c r="M38" s="18">
        <v>28</v>
      </c>
      <c r="N38" s="5">
        <v>0</v>
      </c>
      <c r="O38" s="5">
        <v>16.12</v>
      </c>
      <c r="P38" s="5">
        <v>7.49</v>
      </c>
      <c r="Q38" s="5">
        <v>16.12</v>
      </c>
      <c r="R38" s="6">
        <v>8</v>
      </c>
      <c r="S38" s="10"/>
      <c r="T38" s="10"/>
      <c r="U38" s="10"/>
      <c r="V38" s="10"/>
      <c r="W38" s="11"/>
      <c r="X38" s="5">
        <v>70</v>
      </c>
      <c r="Y38" s="5">
        <v>128</v>
      </c>
      <c r="Z38" s="5">
        <v>198</v>
      </c>
      <c r="AA38" s="6">
        <v>30</v>
      </c>
      <c r="AB38" s="5">
        <v>1.53</v>
      </c>
      <c r="AC38" s="5">
        <v>0</v>
      </c>
      <c r="AD38" s="5">
        <v>1.2</v>
      </c>
      <c r="AE38" s="5">
        <v>1.53</v>
      </c>
      <c r="AF38" s="6">
        <v>29</v>
      </c>
      <c r="AG38" s="10"/>
      <c r="AH38" s="10"/>
      <c r="AI38" s="3">
        <f t="shared" si="2"/>
        <v>16</v>
      </c>
      <c r="AJ38" s="7">
        <v>6.0011574074074069E-4</v>
      </c>
      <c r="AK38" s="5">
        <v>6</v>
      </c>
      <c r="AL38" s="22">
        <f t="shared" si="0"/>
        <v>1.6417824074074073E-3</v>
      </c>
      <c r="AM38" s="16">
        <f t="shared" si="1"/>
        <v>44</v>
      </c>
    </row>
    <row r="39" spans="1:39" ht="15" customHeight="1" thickBot="1" x14ac:dyDescent="0.35">
      <c r="A39" s="15" t="s">
        <v>103</v>
      </c>
      <c r="B39" s="3" t="s">
        <v>115</v>
      </c>
      <c r="C39" s="5">
        <v>0</v>
      </c>
      <c r="D39" s="5">
        <v>0</v>
      </c>
      <c r="E39" s="6">
        <v>30</v>
      </c>
      <c r="F39" s="7">
        <v>3.1828703703703701E-4</v>
      </c>
      <c r="G39" s="7">
        <v>3.2002314814814811E-4</v>
      </c>
      <c r="H39" s="7">
        <v>3.1828703703703701E-4</v>
      </c>
      <c r="I39" s="6">
        <v>16</v>
      </c>
      <c r="J39" s="10"/>
      <c r="K39" s="10"/>
      <c r="L39" s="17">
        <v>6.9444444444444441E-3</v>
      </c>
      <c r="M39" s="18">
        <v>28</v>
      </c>
      <c r="N39" s="5">
        <v>4.78</v>
      </c>
      <c r="O39" s="5">
        <v>6.38</v>
      </c>
      <c r="P39" s="5">
        <v>3.51</v>
      </c>
      <c r="Q39" s="5">
        <v>6.38</v>
      </c>
      <c r="R39" s="6">
        <v>25</v>
      </c>
      <c r="S39" s="5">
        <v>10.039999999999999</v>
      </c>
      <c r="T39" s="5">
        <v>8.09</v>
      </c>
      <c r="U39" s="5">
        <v>8.25</v>
      </c>
      <c r="V39" s="5">
        <v>10.039999999999999</v>
      </c>
      <c r="W39" s="6">
        <v>24</v>
      </c>
      <c r="X39" s="10"/>
      <c r="Y39" s="10"/>
      <c r="Z39" s="10"/>
      <c r="AA39" s="11"/>
      <c r="AB39" s="10"/>
      <c r="AC39" s="10"/>
      <c r="AD39" s="10"/>
      <c r="AE39" s="10"/>
      <c r="AF39" s="11"/>
      <c r="AG39" s="5">
        <v>30</v>
      </c>
      <c r="AH39" s="2" t="s">
        <v>116</v>
      </c>
      <c r="AI39" s="3">
        <f t="shared" si="2"/>
        <v>8</v>
      </c>
      <c r="AJ39" s="7">
        <v>5.4895833333333326E-4</v>
      </c>
      <c r="AK39" s="5">
        <v>2</v>
      </c>
      <c r="AL39" s="22">
        <f t="shared" si="0"/>
        <v>8.9618055555555545E-4</v>
      </c>
      <c r="AM39" s="16">
        <f t="shared" si="1"/>
        <v>7</v>
      </c>
    </row>
    <row r="40" spans="1:39" ht="15" customHeight="1" thickBot="1" x14ac:dyDescent="0.35">
      <c r="A40" s="15" t="s">
        <v>103</v>
      </c>
      <c r="B40" s="3" t="s">
        <v>117</v>
      </c>
      <c r="C40" s="5">
        <v>0</v>
      </c>
      <c r="D40" s="5">
        <v>110</v>
      </c>
      <c r="E40" s="6">
        <v>23</v>
      </c>
      <c r="F40" s="7">
        <v>7.5335648148148148E-4</v>
      </c>
      <c r="G40" s="7">
        <v>4.3391203703703707E-4</v>
      </c>
      <c r="H40" s="7">
        <v>4.3391203703703707E-4</v>
      </c>
      <c r="I40" s="6">
        <v>28</v>
      </c>
      <c r="J40" s="10"/>
      <c r="K40" s="10"/>
      <c r="L40" s="17">
        <v>6.9444444444444441E-3</v>
      </c>
      <c r="M40" s="18">
        <v>28</v>
      </c>
      <c r="N40" s="10"/>
      <c r="O40" s="10"/>
      <c r="P40" s="10"/>
      <c r="Q40" s="10"/>
      <c r="R40" s="11"/>
      <c r="S40" s="5">
        <v>10.06</v>
      </c>
      <c r="T40" s="5">
        <v>10.050000000000001</v>
      </c>
      <c r="U40" s="5">
        <v>10.25</v>
      </c>
      <c r="V40" s="5">
        <v>10.25</v>
      </c>
      <c r="W40" s="6">
        <v>22</v>
      </c>
      <c r="X40" s="5">
        <v>100</v>
      </c>
      <c r="Y40" s="5">
        <v>113</v>
      </c>
      <c r="Z40" s="5">
        <v>213</v>
      </c>
      <c r="AA40" s="6">
        <v>22</v>
      </c>
      <c r="AB40" s="5">
        <v>1.69</v>
      </c>
      <c r="AC40" s="5">
        <v>2</v>
      </c>
      <c r="AD40" s="5">
        <v>2</v>
      </c>
      <c r="AE40" s="5">
        <v>2</v>
      </c>
      <c r="AF40" s="6">
        <v>15</v>
      </c>
      <c r="AG40" s="10"/>
      <c r="AH40" s="10"/>
      <c r="AI40" s="3">
        <f t="shared" si="2"/>
        <v>16</v>
      </c>
      <c r="AJ40" s="7">
        <v>7.233796296296297E-4</v>
      </c>
      <c r="AK40" s="5">
        <v>1</v>
      </c>
      <c r="AL40" s="22">
        <f t="shared" si="0"/>
        <v>8.9699074074074084E-4</v>
      </c>
      <c r="AM40" s="16">
        <f t="shared" si="1"/>
        <v>8</v>
      </c>
    </row>
    <row r="41" spans="1:39" ht="15" customHeight="1" thickBot="1" x14ac:dyDescent="0.35">
      <c r="A41" s="15" t="s">
        <v>118</v>
      </c>
      <c r="B41" s="3" t="s">
        <v>119</v>
      </c>
      <c r="C41" s="5">
        <v>0</v>
      </c>
      <c r="D41" s="5">
        <v>50</v>
      </c>
      <c r="E41" s="6">
        <v>26</v>
      </c>
      <c r="F41" s="10"/>
      <c r="G41" s="10"/>
      <c r="H41" s="17">
        <v>6.9444444444444441E-3</v>
      </c>
      <c r="I41" s="18">
        <v>41</v>
      </c>
      <c r="J41" s="7">
        <v>1.0199074074074073E-3</v>
      </c>
      <c r="K41" s="2"/>
      <c r="L41" s="7">
        <v>1.0199074074074073E-3</v>
      </c>
      <c r="M41" s="6">
        <v>16</v>
      </c>
      <c r="N41" s="10"/>
      <c r="O41" s="10"/>
      <c r="P41" s="10"/>
      <c r="Q41" s="10"/>
      <c r="R41" s="11"/>
      <c r="S41" s="5">
        <v>14.05</v>
      </c>
      <c r="T41" s="5">
        <v>12.05</v>
      </c>
      <c r="U41" s="5">
        <v>14</v>
      </c>
      <c r="V41" s="5">
        <v>14.05</v>
      </c>
      <c r="W41" s="6">
        <v>8</v>
      </c>
      <c r="X41" s="10"/>
      <c r="Y41" s="10"/>
      <c r="Z41" s="10"/>
      <c r="AA41" s="11"/>
      <c r="AB41" s="10"/>
      <c r="AC41" s="10"/>
      <c r="AD41" s="10"/>
      <c r="AE41" s="10"/>
      <c r="AF41" s="11"/>
      <c r="AG41" s="10"/>
      <c r="AH41" s="10"/>
      <c r="AI41" s="3">
        <f t="shared" si="2"/>
        <v>16</v>
      </c>
      <c r="AJ41" s="7">
        <v>5.9513888888888887E-4</v>
      </c>
      <c r="AK41" s="5">
        <v>1</v>
      </c>
      <c r="AL41" s="22">
        <f t="shared" si="0"/>
        <v>7.6875000000000001E-4</v>
      </c>
      <c r="AM41" s="16">
        <f t="shared" si="1"/>
        <v>5</v>
      </c>
    </row>
    <row r="42" spans="1:39" ht="15" customHeight="1" thickBot="1" x14ac:dyDescent="0.35">
      <c r="A42" s="15" t="s">
        <v>118</v>
      </c>
      <c r="B42" s="3" t="s">
        <v>120</v>
      </c>
      <c r="C42" s="10"/>
      <c r="D42" s="10"/>
      <c r="E42" s="11"/>
      <c r="F42" s="7">
        <v>5.0590277777777775E-4</v>
      </c>
      <c r="G42" s="7">
        <v>6.2060185185185178E-4</v>
      </c>
      <c r="H42" s="7">
        <v>5.0590277777777775E-4</v>
      </c>
      <c r="I42" s="6">
        <v>34</v>
      </c>
      <c r="J42" s="10"/>
      <c r="K42" s="10"/>
      <c r="L42" s="17">
        <v>6.9444444444444441E-3</v>
      </c>
      <c r="M42" s="18">
        <v>28</v>
      </c>
      <c r="N42" s="10"/>
      <c r="O42" s="10"/>
      <c r="P42" s="10"/>
      <c r="Q42" s="10"/>
      <c r="R42" s="11"/>
      <c r="S42" s="10"/>
      <c r="T42" s="10"/>
      <c r="U42" s="10"/>
      <c r="V42" s="10"/>
      <c r="W42" s="11"/>
      <c r="X42" s="5">
        <v>140</v>
      </c>
      <c r="Y42" s="5">
        <v>58</v>
      </c>
      <c r="Z42" s="5">
        <v>198</v>
      </c>
      <c r="AA42" s="6">
        <v>30</v>
      </c>
      <c r="AB42" s="10"/>
      <c r="AC42" s="10"/>
      <c r="AD42" s="10"/>
      <c r="AE42" s="10"/>
      <c r="AF42" s="11"/>
      <c r="AG42" s="5">
        <v>10</v>
      </c>
      <c r="AH42" s="2" t="s">
        <v>121</v>
      </c>
      <c r="AI42" s="3">
        <v>15</v>
      </c>
      <c r="AJ42" s="7">
        <v>7.0590277777777784E-4</v>
      </c>
      <c r="AK42" s="5">
        <v>4</v>
      </c>
      <c r="AL42" s="22">
        <f t="shared" si="0"/>
        <v>1.4003472222222223E-3</v>
      </c>
      <c r="AM42" s="16">
        <f t="shared" si="1"/>
        <v>37</v>
      </c>
    </row>
    <row r="43" spans="1:39" ht="15" customHeight="1" thickBot="1" x14ac:dyDescent="0.35">
      <c r="A43" s="15" t="s">
        <v>118</v>
      </c>
      <c r="B43" s="3" t="s">
        <v>122</v>
      </c>
      <c r="C43" s="5">
        <v>0</v>
      </c>
      <c r="D43" s="5">
        <v>85</v>
      </c>
      <c r="E43" s="6">
        <v>24</v>
      </c>
      <c r="F43" s="10"/>
      <c r="G43" s="10"/>
      <c r="H43" s="17">
        <v>6.9444444444444441E-3</v>
      </c>
      <c r="I43" s="18">
        <v>41</v>
      </c>
      <c r="J43" s="10"/>
      <c r="K43" s="10"/>
      <c r="L43" s="17">
        <v>6.9444444444444441E-3</v>
      </c>
      <c r="M43" s="18">
        <v>28</v>
      </c>
      <c r="N43" s="10"/>
      <c r="O43" s="10"/>
      <c r="P43" s="10"/>
      <c r="Q43" s="10"/>
      <c r="R43" s="11"/>
      <c r="S43" s="5">
        <v>6.35</v>
      </c>
      <c r="T43" s="5">
        <v>5.95</v>
      </c>
      <c r="U43" s="5">
        <v>6.05</v>
      </c>
      <c r="V43" s="5">
        <v>6.35</v>
      </c>
      <c r="W43" s="6">
        <v>39</v>
      </c>
      <c r="X43" s="10"/>
      <c r="Y43" s="10"/>
      <c r="Z43" s="10"/>
      <c r="AA43" s="11"/>
      <c r="AB43" s="5">
        <v>0</v>
      </c>
      <c r="AC43" s="5">
        <v>2.14</v>
      </c>
      <c r="AD43" s="5">
        <v>0</v>
      </c>
      <c r="AE43" s="5">
        <v>2.14</v>
      </c>
      <c r="AF43" s="6">
        <v>13</v>
      </c>
      <c r="AG43" s="10"/>
      <c r="AH43" s="10"/>
      <c r="AI43" s="3">
        <f t="shared" si="2"/>
        <v>16</v>
      </c>
      <c r="AJ43" s="7">
        <v>5.1168981481481475E-4</v>
      </c>
      <c r="AK43" s="5">
        <v>5</v>
      </c>
      <c r="AL43" s="22">
        <f t="shared" si="0"/>
        <v>1.3797453703703704E-3</v>
      </c>
      <c r="AM43" s="16">
        <f t="shared" si="1"/>
        <v>36</v>
      </c>
    </row>
    <row r="44" spans="1:39" ht="15" customHeight="1" thickBot="1" x14ac:dyDescent="0.35">
      <c r="A44" s="15" t="s">
        <v>118</v>
      </c>
      <c r="B44" s="3" t="s">
        <v>123</v>
      </c>
      <c r="C44" s="5">
        <v>90</v>
      </c>
      <c r="D44" s="5">
        <v>235</v>
      </c>
      <c r="E44" s="6">
        <v>6</v>
      </c>
      <c r="F44" s="10"/>
      <c r="G44" s="10"/>
      <c r="H44" s="17">
        <v>6.9444444444444441E-3</v>
      </c>
      <c r="I44" s="18">
        <v>41</v>
      </c>
      <c r="J44" s="10"/>
      <c r="K44" s="10"/>
      <c r="L44" s="17">
        <v>6.9444444444444441E-3</v>
      </c>
      <c r="M44" s="18">
        <v>28</v>
      </c>
      <c r="N44" s="10"/>
      <c r="O44" s="10"/>
      <c r="P44" s="10"/>
      <c r="Q44" s="10"/>
      <c r="R44" s="11"/>
      <c r="S44" s="5">
        <v>11.01</v>
      </c>
      <c r="T44" s="5">
        <v>11.07</v>
      </c>
      <c r="U44" s="5">
        <v>12.08</v>
      </c>
      <c r="V44" s="5">
        <v>12.08</v>
      </c>
      <c r="W44" s="6">
        <v>11</v>
      </c>
      <c r="X44" s="10"/>
      <c r="Y44" s="10"/>
      <c r="Z44" s="10"/>
      <c r="AA44" s="11"/>
      <c r="AB44" s="5">
        <v>1.71</v>
      </c>
      <c r="AC44" s="5">
        <v>2.27</v>
      </c>
      <c r="AD44" s="5">
        <v>0</v>
      </c>
      <c r="AE44" s="5">
        <v>2.27</v>
      </c>
      <c r="AF44" s="6">
        <v>11</v>
      </c>
      <c r="AG44" s="10"/>
      <c r="AH44" s="10"/>
      <c r="AI44" s="3">
        <f t="shared" si="2"/>
        <v>16</v>
      </c>
      <c r="AJ44" s="7">
        <v>6.5543981481481486E-4</v>
      </c>
      <c r="AK44" s="5">
        <v>0</v>
      </c>
      <c r="AL44" s="22">
        <f t="shared" si="0"/>
        <v>6.5543981481481486E-4</v>
      </c>
      <c r="AM44" s="16">
        <f t="shared" si="1"/>
        <v>2</v>
      </c>
    </row>
    <row r="45" spans="1:39" ht="15" customHeight="1" thickBot="1" x14ac:dyDescent="0.35">
      <c r="A45" s="15" t="s">
        <v>118</v>
      </c>
      <c r="B45" s="3" t="s">
        <v>124</v>
      </c>
      <c r="C45" s="10"/>
      <c r="D45" s="10"/>
      <c r="E45" s="11"/>
      <c r="F45" s="7">
        <v>5.6863425925925929E-4</v>
      </c>
      <c r="G45" s="7">
        <v>5.0150462962962963E-4</v>
      </c>
      <c r="H45" s="7">
        <v>5.0150462962962963E-4</v>
      </c>
      <c r="I45" s="6">
        <v>33</v>
      </c>
      <c r="J45" s="10"/>
      <c r="K45" s="10"/>
      <c r="L45" s="17">
        <v>6.9444444444444441E-3</v>
      </c>
      <c r="M45" s="18">
        <v>28</v>
      </c>
      <c r="N45" s="5">
        <v>17.350000000000001</v>
      </c>
      <c r="O45" s="5">
        <v>18.43</v>
      </c>
      <c r="P45" s="5">
        <v>23.2</v>
      </c>
      <c r="Q45" s="5">
        <v>23.2</v>
      </c>
      <c r="R45" s="6">
        <v>2</v>
      </c>
      <c r="S45" s="10"/>
      <c r="T45" s="10"/>
      <c r="U45" s="10"/>
      <c r="V45" s="10"/>
      <c r="W45" s="11"/>
      <c r="X45" s="5">
        <v>150</v>
      </c>
      <c r="Y45" s="5">
        <v>140</v>
      </c>
      <c r="Z45" s="5">
        <v>290</v>
      </c>
      <c r="AA45" s="6">
        <v>5</v>
      </c>
      <c r="AB45" s="10"/>
      <c r="AC45" s="10"/>
      <c r="AD45" s="10"/>
      <c r="AE45" s="10"/>
      <c r="AF45" s="11"/>
      <c r="AG45" s="5">
        <v>50</v>
      </c>
      <c r="AH45" s="2" t="s">
        <v>125</v>
      </c>
      <c r="AI45" s="3">
        <f t="shared" si="2"/>
        <v>4</v>
      </c>
      <c r="AJ45" s="7">
        <v>1.2035879629629629E-3</v>
      </c>
      <c r="AK45" s="5">
        <v>9</v>
      </c>
      <c r="AL45" s="22">
        <f t="shared" si="0"/>
        <v>2.7660879629629632E-3</v>
      </c>
      <c r="AM45" s="16">
        <f t="shared" si="1"/>
        <v>55</v>
      </c>
    </row>
    <row r="46" spans="1:39" ht="15" customHeight="1" thickBot="1" x14ac:dyDescent="0.35">
      <c r="A46" s="15" t="s">
        <v>118</v>
      </c>
      <c r="B46" s="3" t="s">
        <v>126</v>
      </c>
      <c r="C46" s="10"/>
      <c r="D46" s="10"/>
      <c r="E46" s="11"/>
      <c r="F46" s="7">
        <v>6.6562499999999998E-4</v>
      </c>
      <c r="G46" s="7">
        <v>8.7407407407407399E-4</v>
      </c>
      <c r="H46" s="7">
        <v>6.6562499999999998E-4</v>
      </c>
      <c r="I46" s="6">
        <v>39</v>
      </c>
      <c r="J46" s="7">
        <v>9.8217592592592605E-4</v>
      </c>
      <c r="K46" s="2"/>
      <c r="L46" s="7">
        <v>9.8217592592592605E-4</v>
      </c>
      <c r="M46" s="6">
        <v>14</v>
      </c>
      <c r="N46" s="10"/>
      <c r="O46" s="10"/>
      <c r="P46" s="10"/>
      <c r="Q46" s="10"/>
      <c r="R46" s="11"/>
      <c r="S46" s="10"/>
      <c r="T46" s="10"/>
      <c r="U46" s="10"/>
      <c r="V46" s="10"/>
      <c r="W46" s="11"/>
      <c r="X46" s="5">
        <v>120</v>
      </c>
      <c r="Y46" s="5">
        <v>173</v>
      </c>
      <c r="Z46" s="5">
        <v>293</v>
      </c>
      <c r="AA46" s="6">
        <v>4</v>
      </c>
      <c r="AB46" s="10"/>
      <c r="AC46" s="10"/>
      <c r="AD46" s="10"/>
      <c r="AE46" s="10"/>
      <c r="AF46" s="11"/>
      <c r="AG46" s="5">
        <v>0</v>
      </c>
      <c r="AH46" s="2" t="s">
        <v>127</v>
      </c>
      <c r="AI46" s="3">
        <f t="shared" si="2"/>
        <v>16</v>
      </c>
      <c r="AJ46" s="7">
        <v>9.2824074074074076E-4</v>
      </c>
      <c r="AK46" s="5">
        <v>6</v>
      </c>
      <c r="AL46" s="22">
        <f t="shared" si="0"/>
        <v>1.9699074074074072E-3</v>
      </c>
      <c r="AM46" s="16">
        <f t="shared" si="1"/>
        <v>50</v>
      </c>
    </row>
    <row r="47" spans="1:39" ht="15" customHeight="1" thickBot="1" x14ac:dyDescent="0.35">
      <c r="A47" s="15" t="s">
        <v>118</v>
      </c>
      <c r="B47" s="3" t="s">
        <v>128</v>
      </c>
      <c r="C47" s="10"/>
      <c r="D47" s="10"/>
      <c r="E47" s="11"/>
      <c r="F47" s="7">
        <v>3.8460648148148143E-4</v>
      </c>
      <c r="G47" s="7">
        <v>3.8136574074074076E-4</v>
      </c>
      <c r="H47" s="7">
        <v>3.8136574074074076E-4</v>
      </c>
      <c r="I47" s="6">
        <v>22</v>
      </c>
      <c r="J47" s="10"/>
      <c r="K47" s="10"/>
      <c r="L47" s="17">
        <v>6.9444444444444441E-3</v>
      </c>
      <c r="M47" s="18">
        <v>28</v>
      </c>
      <c r="N47" s="5">
        <v>10.32</v>
      </c>
      <c r="O47" s="5">
        <v>6.68</v>
      </c>
      <c r="P47" s="5">
        <v>0</v>
      </c>
      <c r="Q47" s="5">
        <v>10.32</v>
      </c>
      <c r="R47" s="6">
        <v>17</v>
      </c>
      <c r="S47" s="10"/>
      <c r="T47" s="10"/>
      <c r="U47" s="10"/>
      <c r="V47" s="10"/>
      <c r="W47" s="11"/>
      <c r="X47" s="5">
        <v>90</v>
      </c>
      <c r="Y47" s="5">
        <v>93</v>
      </c>
      <c r="Z47" s="5">
        <v>183</v>
      </c>
      <c r="AA47" s="6">
        <v>34</v>
      </c>
      <c r="AB47" s="5">
        <v>1.53</v>
      </c>
      <c r="AC47" s="5">
        <v>1.78</v>
      </c>
      <c r="AD47" s="5">
        <v>1.67</v>
      </c>
      <c r="AE47" s="5">
        <v>1.78</v>
      </c>
      <c r="AF47" s="6">
        <v>21</v>
      </c>
      <c r="AG47" s="10"/>
      <c r="AH47" s="10"/>
      <c r="AI47" s="3">
        <f t="shared" si="2"/>
        <v>16</v>
      </c>
      <c r="AJ47" s="7">
        <v>6.6458333333333343E-4</v>
      </c>
      <c r="AK47" s="5">
        <v>0</v>
      </c>
      <c r="AL47" s="22">
        <f t="shared" si="0"/>
        <v>6.6458333333333343E-4</v>
      </c>
      <c r="AM47" s="16">
        <f t="shared" si="1"/>
        <v>3</v>
      </c>
    </row>
    <row r="48" spans="1:39" ht="15" customHeight="1" thickBot="1" x14ac:dyDescent="0.35">
      <c r="A48" s="15" t="s">
        <v>118</v>
      </c>
      <c r="B48" s="3" t="s">
        <v>129</v>
      </c>
      <c r="C48" s="5">
        <v>90</v>
      </c>
      <c r="D48" s="5">
        <v>260</v>
      </c>
      <c r="E48" s="6">
        <v>2</v>
      </c>
      <c r="F48" s="7">
        <v>3.4143518518518513E-4</v>
      </c>
      <c r="G48" s="7">
        <v>3.0266203703703699E-4</v>
      </c>
      <c r="H48" s="7">
        <v>3.0266203703703699E-4</v>
      </c>
      <c r="I48" s="6">
        <v>13</v>
      </c>
      <c r="J48" s="7">
        <v>8.475694444444443E-4</v>
      </c>
      <c r="K48" s="2"/>
      <c r="L48" s="7">
        <v>8.475694444444443E-4</v>
      </c>
      <c r="M48" s="6">
        <v>4</v>
      </c>
      <c r="N48" s="10"/>
      <c r="O48" s="10"/>
      <c r="P48" s="10"/>
      <c r="Q48" s="10"/>
      <c r="R48" s="11"/>
      <c r="S48" s="10"/>
      <c r="T48" s="10"/>
      <c r="U48" s="10"/>
      <c r="V48" s="10"/>
      <c r="W48" s="11"/>
      <c r="X48" s="10"/>
      <c r="Y48" s="10"/>
      <c r="Z48" s="10"/>
      <c r="AA48" s="11"/>
      <c r="AB48" s="10"/>
      <c r="AC48" s="10"/>
      <c r="AD48" s="10"/>
      <c r="AE48" s="10"/>
      <c r="AF48" s="11"/>
      <c r="AG48" s="5">
        <v>0</v>
      </c>
      <c r="AH48" s="2" t="s">
        <v>130</v>
      </c>
      <c r="AI48" s="3">
        <f t="shared" si="2"/>
        <v>16</v>
      </c>
      <c r="AJ48" s="7">
        <v>6.9016203703703698E-4</v>
      </c>
      <c r="AK48" s="5">
        <v>1</v>
      </c>
      <c r="AL48" s="22">
        <f t="shared" si="0"/>
        <v>8.6377314814814813E-4</v>
      </c>
      <c r="AM48" s="16">
        <f t="shared" si="1"/>
        <v>6</v>
      </c>
    </row>
    <row r="49" spans="1:39" ht="15" customHeight="1" thickBot="1" x14ac:dyDescent="0.35">
      <c r="A49" s="15" t="s">
        <v>131</v>
      </c>
      <c r="B49" s="3" t="s">
        <v>132</v>
      </c>
      <c r="C49" s="10"/>
      <c r="D49" s="10"/>
      <c r="E49" s="11"/>
      <c r="F49" s="7">
        <v>3.078703703703704E-4</v>
      </c>
      <c r="G49" s="7">
        <v>4.0000000000000002E-4</v>
      </c>
      <c r="H49" s="7">
        <v>3.078703703703704E-4</v>
      </c>
      <c r="I49" s="6">
        <v>14</v>
      </c>
      <c r="J49" s="10"/>
      <c r="K49" s="10"/>
      <c r="L49" s="17">
        <v>6.9444444444444441E-3</v>
      </c>
      <c r="M49" s="18">
        <v>28</v>
      </c>
      <c r="N49" s="10"/>
      <c r="O49" s="10"/>
      <c r="P49" s="10"/>
      <c r="Q49" s="10"/>
      <c r="R49" s="11"/>
      <c r="S49" s="5">
        <v>7.06</v>
      </c>
      <c r="T49" s="5">
        <v>9.06</v>
      </c>
      <c r="U49" s="5">
        <v>9</v>
      </c>
      <c r="V49" s="5">
        <v>9.06</v>
      </c>
      <c r="W49" s="6">
        <v>27</v>
      </c>
      <c r="X49" s="5">
        <v>130</v>
      </c>
      <c r="Y49" s="5">
        <v>126</v>
      </c>
      <c r="Z49" s="5">
        <v>256</v>
      </c>
      <c r="AA49" s="6">
        <v>13</v>
      </c>
      <c r="AB49" s="5">
        <v>1.54</v>
      </c>
      <c r="AC49" s="5">
        <v>1.65</v>
      </c>
      <c r="AD49" s="5">
        <v>1.66</v>
      </c>
      <c r="AE49" s="5">
        <v>1.66</v>
      </c>
      <c r="AF49" s="6">
        <v>25</v>
      </c>
      <c r="AG49" s="10"/>
      <c r="AH49" s="10"/>
      <c r="AI49" s="3">
        <f t="shared" si="2"/>
        <v>16</v>
      </c>
      <c r="AJ49" s="10"/>
      <c r="AK49" s="10"/>
      <c r="AL49" s="22"/>
      <c r="AM49" s="16" t="e">
        <f t="shared" si="1"/>
        <v>#N/A</v>
      </c>
    </row>
    <row r="50" spans="1:39" ht="15" customHeight="1" thickBot="1" x14ac:dyDescent="0.35">
      <c r="A50" s="15" t="s">
        <v>131</v>
      </c>
      <c r="B50" s="3" t="s">
        <v>133</v>
      </c>
      <c r="C50" s="5">
        <v>50</v>
      </c>
      <c r="D50" s="5">
        <v>110</v>
      </c>
      <c r="E50" s="6">
        <v>22</v>
      </c>
      <c r="F50" s="7">
        <v>3.0879629629629627E-4</v>
      </c>
      <c r="G50" s="7">
        <v>1.0603009259259259E-3</v>
      </c>
      <c r="H50" s="7">
        <v>3.0879629629629627E-4</v>
      </c>
      <c r="I50" s="6">
        <v>15</v>
      </c>
      <c r="J50" s="10"/>
      <c r="K50" s="10"/>
      <c r="L50" s="17">
        <v>6.9444444444444441E-3</v>
      </c>
      <c r="M50" s="18">
        <v>28</v>
      </c>
      <c r="N50" s="10"/>
      <c r="O50" s="10"/>
      <c r="P50" s="10"/>
      <c r="Q50" s="10"/>
      <c r="R50" s="11"/>
      <c r="S50" s="10"/>
      <c r="T50" s="10"/>
      <c r="U50" s="10"/>
      <c r="V50" s="10"/>
      <c r="W50" s="11"/>
      <c r="X50" s="5">
        <v>180</v>
      </c>
      <c r="Y50" s="5">
        <v>78</v>
      </c>
      <c r="Z50" s="5">
        <v>258</v>
      </c>
      <c r="AA50" s="6">
        <v>12</v>
      </c>
      <c r="AB50" s="5">
        <v>0</v>
      </c>
      <c r="AC50" s="5">
        <v>1.97</v>
      </c>
      <c r="AD50" s="5">
        <v>2.29</v>
      </c>
      <c r="AE50" s="5">
        <v>2.29</v>
      </c>
      <c r="AF50" s="6">
        <v>10</v>
      </c>
      <c r="AG50" s="10"/>
      <c r="AH50" s="10"/>
      <c r="AI50" s="3">
        <f t="shared" si="2"/>
        <v>16</v>
      </c>
      <c r="AJ50" s="10"/>
      <c r="AK50" s="10"/>
      <c r="AL50" s="22"/>
      <c r="AM50" s="16" t="e">
        <f t="shared" si="1"/>
        <v>#N/A</v>
      </c>
    </row>
    <row r="51" spans="1:39" ht="15" customHeight="1" thickBot="1" x14ac:dyDescent="0.35">
      <c r="A51" s="15" t="s">
        <v>131</v>
      </c>
      <c r="B51" s="3" t="s">
        <v>134</v>
      </c>
      <c r="C51" s="5">
        <v>0</v>
      </c>
      <c r="D51" s="5">
        <v>150</v>
      </c>
      <c r="E51" s="6">
        <v>16</v>
      </c>
      <c r="F51" s="7">
        <v>4.3159722222222216E-4</v>
      </c>
      <c r="G51" s="7">
        <v>6.087962962962963E-4</v>
      </c>
      <c r="H51" s="7">
        <v>4.3159722222222216E-4</v>
      </c>
      <c r="I51" s="6">
        <v>26</v>
      </c>
      <c r="J51" s="10"/>
      <c r="K51" s="10"/>
      <c r="L51" s="17">
        <v>6.9444444444444441E-3</v>
      </c>
      <c r="M51" s="18">
        <v>28</v>
      </c>
      <c r="N51" s="10"/>
      <c r="O51" s="10"/>
      <c r="P51" s="10"/>
      <c r="Q51" s="10"/>
      <c r="R51" s="11"/>
      <c r="S51" s="5">
        <v>9.06</v>
      </c>
      <c r="T51" s="5">
        <v>7.07</v>
      </c>
      <c r="U51" s="5">
        <v>4.0599999999999996</v>
      </c>
      <c r="V51" s="5">
        <v>9.06</v>
      </c>
      <c r="W51" s="6">
        <v>27</v>
      </c>
      <c r="X51" s="5">
        <v>70</v>
      </c>
      <c r="Y51" s="5">
        <v>33</v>
      </c>
      <c r="Z51" s="5">
        <v>103</v>
      </c>
      <c r="AA51" s="6">
        <v>50</v>
      </c>
      <c r="AB51" s="5">
        <v>1.67</v>
      </c>
      <c r="AC51" s="5">
        <v>0</v>
      </c>
      <c r="AD51" s="5">
        <v>1.77</v>
      </c>
      <c r="AE51" s="5">
        <v>1.77</v>
      </c>
      <c r="AF51" s="6">
        <v>22</v>
      </c>
      <c r="AG51" s="10"/>
      <c r="AH51" s="10"/>
      <c r="AI51" s="3">
        <f t="shared" si="2"/>
        <v>16</v>
      </c>
      <c r="AJ51" s="10"/>
      <c r="AK51" s="10"/>
      <c r="AL51" s="22"/>
      <c r="AM51" s="16" t="e">
        <f t="shared" si="1"/>
        <v>#N/A</v>
      </c>
    </row>
    <row r="52" spans="1:39" ht="15" customHeight="1" thickBot="1" x14ac:dyDescent="0.35">
      <c r="A52" s="15" t="s">
        <v>131</v>
      </c>
      <c r="B52" s="3" t="s">
        <v>135</v>
      </c>
      <c r="C52" s="5">
        <v>0</v>
      </c>
      <c r="D52" s="5">
        <v>0</v>
      </c>
      <c r="E52" s="6">
        <v>30</v>
      </c>
      <c r="F52" s="10"/>
      <c r="G52" s="10"/>
      <c r="H52" s="17">
        <v>6.9444444444444441E-3</v>
      </c>
      <c r="I52" s="18">
        <v>41</v>
      </c>
      <c r="J52" s="10"/>
      <c r="K52" s="10"/>
      <c r="L52" s="17">
        <v>6.9444444444444441E-3</v>
      </c>
      <c r="M52" s="18">
        <v>28</v>
      </c>
      <c r="N52" s="10"/>
      <c r="O52" s="10"/>
      <c r="P52" s="10"/>
      <c r="Q52" s="10"/>
      <c r="R52" s="11"/>
      <c r="S52" s="5">
        <v>0</v>
      </c>
      <c r="T52" s="5">
        <v>4.08</v>
      </c>
      <c r="U52" s="5">
        <v>3.02</v>
      </c>
      <c r="V52" s="5">
        <v>4.08</v>
      </c>
      <c r="W52" s="6">
        <v>48</v>
      </c>
      <c r="X52" s="10"/>
      <c r="Y52" s="10"/>
      <c r="Z52" s="10"/>
      <c r="AA52" s="11"/>
      <c r="AB52" s="10"/>
      <c r="AC52" s="10"/>
      <c r="AD52" s="10"/>
      <c r="AE52" s="10"/>
      <c r="AF52" s="11"/>
      <c r="AG52" s="10"/>
      <c r="AH52" s="10"/>
      <c r="AI52" s="3">
        <f t="shared" si="2"/>
        <v>16</v>
      </c>
      <c r="AJ52" s="10"/>
      <c r="AK52" s="10"/>
      <c r="AL52" s="22"/>
      <c r="AM52" s="16" t="e">
        <f t="shared" si="1"/>
        <v>#N/A</v>
      </c>
    </row>
    <row r="53" spans="1:39" ht="15" customHeight="1" thickBot="1" x14ac:dyDescent="0.35">
      <c r="A53" s="15" t="s">
        <v>32</v>
      </c>
      <c r="B53" s="3" t="s">
        <v>136</v>
      </c>
      <c r="C53" s="5">
        <v>65</v>
      </c>
      <c r="D53" s="5">
        <v>235</v>
      </c>
      <c r="E53" s="6">
        <v>7</v>
      </c>
      <c r="F53" s="10"/>
      <c r="G53" s="10"/>
      <c r="H53" s="17">
        <v>6.9444444444444441E-3</v>
      </c>
      <c r="I53" s="18">
        <v>41</v>
      </c>
      <c r="J53" s="10"/>
      <c r="K53" s="10"/>
      <c r="L53" s="17">
        <v>6.9444444444444441E-3</v>
      </c>
      <c r="M53" s="18">
        <v>28</v>
      </c>
      <c r="N53" s="10"/>
      <c r="O53" s="10"/>
      <c r="P53" s="10"/>
      <c r="Q53" s="10"/>
      <c r="R53" s="11"/>
      <c r="S53" s="10"/>
      <c r="T53" s="10"/>
      <c r="U53" s="10"/>
      <c r="V53" s="10"/>
      <c r="W53" s="11"/>
      <c r="X53" s="5">
        <v>60</v>
      </c>
      <c r="Y53" s="5">
        <v>48</v>
      </c>
      <c r="Z53" s="5">
        <v>108</v>
      </c>
      <c r="AA53" s="6">
        <v>45</v>
      </c>
      <c r="AB53" s="10"/>
      <c r="AC53" s="10"/>
      <c r="AD53" s="10"/>
      <c r="AE53" s="10"/>
      <c r="AF53" s="11"/>
      <c r="AG53" s="5">
        <v>30</v>
      </c>
      <c r="AH53" s="2" t="s">
        <v>137</v>
      </c>
      <c r="AI53" s="3">
        <v>9</v>
      </c>
      <c r="AJ53" s="7">
        <v>7.9548611111111107E-4</v>
      </c>
      <c r="AK53" s="5">
        <v>5</v>
      </c>
      <c r="AL53" s="22">
        <f t="shared" si="0"/>
        <v>1.6635416666666667E-3</v>
      </c>
      <c r="AM53" s="16">
        <f t="shared" si="1"/>
        <v>45</v>
      </c>
    </row>
    <row r="54" spans="1:39" ht="15" customHeight="1" thickBot="1" x14ac:dyDescent="0.35">
      <c r="A54" s="15" t="s">
        <v>32</v>
      </c>
      <c r="B54" s="3" t="s">
        <v>138</v>
      </c>
      <c r="C54" s="5">
        <v>50</v>
      </c>
      <c r="D54" s="5">
        <v>170</v>
      </c>
      <c r="E54" s="6">
        <v>14</v>
      </c>
      <c r="F54" s="10"/>
      <c r="G54" s="10"/>
      <c r="H54" s="17">
        <v>6.9444444444444441E-3</v>
      </c>
      <c r="I54" s="18">
        <v>41</v>
      </c>
      <c r="J54" s="10"/>
      <c r="K54" s="10"/>
      <c r="L54" s="17">
        <v>6.9444444444444441E-3</v>
      </c>
      <c r="M54" s="18">
        <v>28</v>
      </c>
      <c r="N54" s="10"/>
      <c r="O54" s="10"/>
      <c r="P54" s="10"/>
      <c r="Q54" s="10"/>
      <c r="R54" s="11"/>
      <c r="S54" s="5">
        <v>9.07</v>
      </c>
      <c r="T54" s="5">
        <v>10.55</v>
      </c>
      <c r="U54" s="5">
        <v>8.75</v>
      </c>
      <c r="V54" s="5">
        <v>10.55</v>
      </c>
      <c r="W54" s="6">
        <v>21</v>
      </c>
      <c r="X54" s="10"/>
      <c r="Y54" s="10"/>
      <c r="Z54" s="10"/>
      <c r="AA54" s="11"/>
      <c r="AB54" s="5">
        <v>2.35</v>
      </c>
      <c r="AC54" s="5">
        <v>2.2000000000000002</v>
      </c>
      <c r="AD54" s="5">
        <v>2.13</v>
      </c>
      <c r="AE54" s="5">
        <v>2.35</v>
      </c>
      <c r="AF54" s="6">
        <v>9</v>
      </c>
      <c r="AG54" s="5">
        <v>0</v>
      </c>
      <c r="AH54" s="2" t="s">
        <v>139</v>
      </c>
      <c r="AI54" s="3">
        <f t="shared" si="2"/>
        <v>16</v>
      </c>
      <c r="AJ54" s="10"/>
      <c r="AK54" s="10"/>
      <c r="AL54" s="22"/>
      <c r="AM54" s="16" t="e">
        <f t="shared" si="1"/>
        <v>#N/A</v>
      </c>
    </row>
    <row r="55" spans="1:39" ht="15" customHeight="1" thickBot="1" x14ac:dyDescent="0.35">
      <c r="A55" s="15" t="s">
        <v>32</v>
      </c>
      <c r="B55" s="3" t="s">
        <v>140</v>
      </c>
      <c r="C55" s="10"/>
      <c r="D55" s="10"/>
      <c r="E55" s="11"/>
      <c r="F55" s="7">
        <v>8.3865740740740743E-4</v>
      </c>
      <c r="G55" s="7">
        <v>5.3067129629629634E-4</v>
      </c>
      <c r="H55" s="7">
        <v>5.3067129629629634E-4</v>
      </c>
      <c r="I55" s="6">
        <v>35</v>
      </c>
      <c r="J55" s="10"/>
      <c r="K55" s="10"/>
      <c r="L55" s="17">
        <v>6.9444444444444441E-3</v>
      </c>
      <c r="M55" s="18">
        <v>28</v>
      </c>
      <c r="N55" s="10"/>
      <c r="O55" s="10"/>
      <c r="P55" s="10"/>
      <c r="Q55" s="10"/>
      <c r="R55" s="11"/>
      <c r="S55" s="5">
        <v>6.07</v>
      </c>
      <c r="T55" s="5">
        <v>4.0199999999999996</v>
      </c>
      <c r="U55" s="5">
        <v>6.03</v>
      </c>
      <c r="V55" s="5">
        <v>6.07</v>
      </c>
      <c r="W55" s="6">
        <v>41</v>
      </c>
      <c r="X55" s="5">
        <v>20</v>
      </c>
      <c r="Y55" s="5">
        <v>86</v>
      </c>
      <c r="Z55" s="5">
        <v>106</v>
      </c>
      <c r="AA55" s="6">
        <v>48</v>
      </c>
      <c r="AB55" s="10"/>
      <c r="AC55" s="10"/>
      <c r="AD55" s="10"/>
      <c r="AE55" s="10"/>
      <c r="AF55" s="11"/>
      <c r="AG55" s="10"/>
      <c r="AH55" s="10"/>
      <c r="AI55" s="3">
        <f t="shared" si="2"/>
        <v>16</v>
      </c>
      <c r="AJ55" s="7">
        <v>7.5451388888888888E-4</v>
      </c>
      <c r="AK55" s="5">
        <v>4</v>
      </c>
      <c r="AL55" s="22">
        <f t="shared" si="0"/>
        <v>1.4489583333333333E-3</v>
      </c>
      <c r="AM55" s="16">
        <f t="shared" si="1"/>
        <v>39</v>
      </c>
    </row>
    <row r="56" spans="1:39" ht="15" customHeight="1" thickBot="1" x14ac:dyDescent="0.35">
      <c r="A56" s="15" t="s">
        <v>32</v>
      </c>
      <c r="B56" s="3" t="s">
        <v>141</v>
      </c>
      <c r="C56" s="10"/>
      <c r="D56" s="10"/>
      <c r="E56" s="11"/>
      <c r="F56" s="7">
        <v>1.1006944444444443E-3</v>
      </c>
      <c r="G56" s="7">
        <v>4.8622685185185184E-4</v>
      </c>
      <c r="H56" s="7">
        <v>4.8622685185185184E-4</v>
      </c>
      <c r="I56" s="6">
        <v>32</v>
      </c>
      <c r="J56" s="10"/>
      <c r="K56" s="10"/>
      <c r="L56" s="17">
        <v>6.9444444444444441E-3</v>
      </c>
      <c r="M56" s="18">
        <v>28</v>
      </c>
      <c r="N56" s="10"/>
      <c r="O56" s="10"/>
      <c r="P56" s="10"/>
      <c r="Q56" s="10"/>
      <c r="R56" s="11"/>
      <c r="S56" s="5">
        <v>6.08</v>
      </c>
      <c r="T56" s="5">
        <v>6.09</v>
      </c>
      <c r="U56" s="5">
        <v>4.0199999999999996</v>
      </c>
      <c r="V56" s="5">
        <v>6.09</v>
      </c>
      <c r="W56" s="6">
        <v>40</v>
      </c>
      <c r="X56" s="5">
        <v>30</v>
      </c>
      <c r="Y56" s="5">
        <v>100</v>
      </c>
      <c r="Z56" s="5">
        <v>130</v>
      </c>
      <c r="AA56" s="6">
        <v>43</v>
      </c>
      <c r="AB56" s="10"/>
      <c r="AC56" s="10"/>
      <c r="AD56" s="10"/>
      <c r="AE56" s="10"/>
      <c r="AF56" s="11"/>
      <c r="AG56" s="10"/>
      <c r="AH56" s="10"/>
      <c r="AI56" s="3">
        <f t="shared" si="2"/>
        <v>16</v>
      </c>
      <c r="AJ56" s="7">
        <v>7.0416666666666674E-4</v>
      </c>
      <c r="AK56" s="5">
        <v>5</v>
      </c>
      <c r="AL56" s="22">
        <f t="shared" si="0"/>
        <v>1.5722222222222223E-3</v>
      </c>
      <c r="AM56" s="16">
        <f t="shared" si="1"/>
        <v>41</v>
      </c>
    </row>
    <row r="57" spans="1:39" ht="15" customHeight="1" thickBot="1" x14ac:dyDescent="0.35">
      <c r="A57" s="15" t="s">
        <v>32</v>
      </c>
      <c r="B57" s="3" t="s">
        <v>142</v>
      </c>
      <c r="C57" s="10"/>
      <c r="D57" s="10"/>
      <c r="E57" s="11"/>
      <c r="F57" s="10"/>
      <c r="G57" s="10"/>
      <c r="H57" s="17">
        <v>6.9444444444444441E-3</v>
      </c>
      <c r="I57" s="18">
        <v>41</v>
      </c>
      <c r="J57" s="10"/>
      <c r="K57" s="10"/>
      <c r="L57" s="17">
        <v>6.9444444444444441E-3</v>
      </c>
      <c r="M57" s="18">
        <v>28</v>
      </c>
      <c r="N57" s="10"/>
      <c r="O57" s="10"/>
      <c r="P57" s="10"/>
      <c r="Q57" s="10"/>
      <c r="R57" s="11"/>
      <c r="S57" s="5">
        <v>4.04</v>
      </c>
      <c r="T57" s="5">
        <v>4.55</v>
      </c>
      <c r="U57" s="5">
        <v>3.02</v>
      </c>
      <c r="V57" s="5">
        <v>4.55</v>
      </c>
      <c r="W57" s="6">
        <v>47</v>
      </c>
      <c r="X57" s="5">
        <v>0</v>
      </c>
      <c r="Y57" s="5">
        <v>47</v>
      </c>
      <c r="Z57" s="5">
        <v>47</v>
      </c>
      <c r="AA57" s="6">
        <v>55</v>
      </c>
      <c r="AB57" s="10"/>
      <c r="AC57" s="10"/>
      <c r="AD57" s="10"/>
      <c r="AE57" s="10"/>
      <c r="AF57" s="11"/>
      <c r="AG57" s="5">
        <v>0</v>
      </c>
      <c r="AH57" s="2" t="s">
        <v>143</v>
      </c>
      <c r="AI57" s="3">
        <f t="shared" si="2"/>
        <v>16</v>
      </c>
      <c r="AJ57" s="7">
        <v>1.3925925925925926E-3</v>
      </c>
      <c r="AK57" s="5">
        <v>8</v>
      </c>
      <c r="AL57" s="22">
        <f t="shared" si="0"/>
        <v>2.7814814814814816E-3</v>
      </c>
      <c r="AM57" s="16">
        <f t="shared" si="1"/>
        <v>56</v>
      </c>
    </row>
    <row r="58" spans="1:39" ht="15" customHeight="1" thickBot="1" x14ac:dyDescent="0.35">
      <c r="A58" s="15" t="s">
        <v>32</v>
      </c>
      <c r="B58" s="3" t="s">
        <v>144</v>
      </c>
      <c r="C58" s="10"/>
      <c r="D58" s="10"/>
      <c r="E58" s="11"/>
      <c r="F58" s="10"/>
      <c r="G58" s="10"/>
      <c r="H58" s="17">
        <v>6.9444444444444441E-3</v>
      </c>
      <c r="I58" s="18">
        <v>41</v>
      </c>
      <c r="J58" s="10"/>
      <c r="K58" s="10"/>
      <c r="L58" s="17">
        <v>6.9444444444444441E-3</v>
      </c>
      <c r="M58" s="18">
        <v>28</v>
      </c>
      <c r="N58" s="10"/>
      <c r="O58" s="10"/>
      <c r="P58" s="10"/>
      <c r="Q58" s="10"/>
      <c r="R58" s="11"/>
      <c r="S58" s="5">
        <v>5.0199999999999996</v>
      </c>
      <c r="T58" s="5">
        <v>6.15</v>
      </c>
      <c r="U58" s="5">
        <v>7.08</v>
      </c>
      <c r="V58" s="5">
        <v>7.08</v>
      </c>
      <c r="W58" s="6">
        <v>35</v>
      </c>
      <c r="X58" s="5">
        <v>110</v>
      </c>
      <c r="Y58" s="5">
        <v>47</v>
      </c>
      <c r="Z58" s="5">
        <v>157</v>
      </c>
      <c r="AA58" s="6">
        <v>38</v>
      </c>
      <c r="AB58" s="10"/>
      <c r="AC58" s="10"/>
      <c r="AD58" s="10"/>
      <c r="AE58" s="10"/>
      <c r="AF58" s="11"/>
      <c r="AG58" s="5">
        <v>0</v>
      </c>
      <c r="AH58" s="2" t="s">
        <v>145</v>
      </c>
      <c r="AI58" s="3">
        <f t="shared" si="2"/>
        <v>16</v>
      </c>
      <c r="AJ58" s="7">
        <v>8.2407407407407397E-4</v>
      </c>
      <c r="AK58" s="5">
        <v>3</v>
      </c>
      <c r="AL58" s="22">
        <f t="shared" si="0"/>
        <v>1.3449074074074073E-3</v>
      </c>
      <c r="AM58" s="16">
        <f t="shared" si="1"/>
        <v>34</v>
      </c>
    </row>
    <row r="59" spans="1:39" ht="15" customHeight="1" thickBot="1" x14ac:dyDescent="0.35">
      <c r="A59" s="15" t="s">
        <v>32</v>
      </c>
      <c r="B59" s="3" t="s">
        <v>146</v>
      </c>
      <c r="C59" s="10"/>
      <c r="D59" s="10"/>
      <c r="E59" s="11"/>
      <c r="F59" s="7">
        <v>4.4918981481481481E-4</v>
      </c>
      <c r="G59" s="7">
        <v>3.8217592592592594E-4</v>
      </c>
      <c r="H59" s="7">
        <v>3.8217592592592594E-4</v>
      </c>
      <c r="I59" s="6">
        <v>23</v>
      </c>
      <c r="J59" s="10"/>
      <c r="K59" s="10"/>
      <c r="L59" s="17">
        <v>6.9444444444444441E-3</v>
      </c>
      <c r="M59" s="18">
        <v>28</v>
      </c>
      <c r="N59" s="10"/>
      <c r="O59" s="10"/>
      <c r="P59" s="10"/>
      <c r="Q59" s="10"/>
      <c r="R59" s="11"/>
      <c r="S59" s="5">
        <v>5.03</v>
      </c>
      <c r="T59" s="5">
        <v>5.03</v>
      </c>
      <c r="U59" s="5">
        <v>7</v>
      </c>
      <c r="V59" s="5">
        <v>7</v>
      </c>
      <c r="W59" s="6">
        <v>37</v>
      </c>
      <c r="X59" s="5">
        <v>130</v>
      </c>
      <c r="Y59" s="5">
        <v>86</v>
      </c>
      <c r="Z59" s="5">
        <v>216</v>
      </c>
      <c r="AA59" s="6">
        <v>21</v>
      </c>
      <c r="AB59" s="10"/>
      <c r="AC59" s="10"/>
      <c r="AD59" s="10"/>
      <c r="AE59" s="10"/>
      <c r="AF59" s="11"/>
      <c r="AG59" s="10"/>
      <c r="AH59" s="10"/>
      <c r="AI59" s="3">
        <f t="shared" si="2"/>
        <v>16</v>
      </c>
      <c r="AJ59" s="7">
        <v>7.9004629629629618E-4</v>
      </c>
      <c r="AK59" s="5">
        <v>3</v>
      </c>
      <c r="AL59" s="22">
        <f t="shared" si="0"/>
        <v>1.3108796296296295E-3</v>
      </c>
      <c r="AM59" s="16">
        <f t="shared" si="1"/>
        <v>30</v>
      </c>
    </row>
    <row r="60" spans="1:39" ht="15" customHeight="1" thickBot="1" x14ac:dyDescent="0.35">
      <c r="A60" s="15" t="s">
        <v>32</v>
      </c>
      <c r="B60" s="3" t="s">
        <v>147</v>
      </c>
      <c r="C60" s="5">
        <v>35</v>
      </c>
      <c r="D60" s="5">
        <v>35</v>
      </c>
      <c r="E60" s="6">
        <v>28</v>
      </c>
      <c r="F60" s="10"/>
      <c r="G60" s="10"/>
      <c r="H60" s="17">
        <v>6.9444444444444441E-3</v>
      </c>
      <c r="I60" s="18">
        <v>41</v>
      </c>
      <c r="J60" s="7">
        <v>9.61574074074074E-4</v>
      </c>
      <c r="K60" s="2"/>
      <c r="L60" s="7">
        <v>9.61574074074074E-4</v>
      </c>
      <c r="M60" s="6">
        <v>13</v>
      </c>
      <c r="N60" s="10"/>
      <c r="O60" s="10"/>
      <c r="P60" s="10"/>
      <c r="Q60" s="10"/>
      <c r="R60" s="11"/>
      <c r="S60" s="10"/>
      <c r="T60" s="10"/>
      <c r="U60" s="10"/>
      <c r="V60" s="10"/>
      <c r="W60" s="11"/>
      <c r="X60" s="5">
        <v>100</v>
      </c>
      <c r="Y60" s="5">
        <v>111</v>
      </c>
      <c r="Z60" s="5">
        <v>211</v>
      </c>
      <c r="AA60" s="6">
        <v>24</v>
      </c>
      <c r="AB60" s="5">
        <v>1.9</v>
      </c>
      <c r="AC60" s="5">
        <v>1.55</v>
      </c>
      <c r="AD60" s="5">
        <v>1.79</v>
      </c>
      <c r="AE60" s="5">
        <v>1.9</v>
      </c>
      <c r="AF60" s="6">
        <v>17</v>
      </c>
      <c r="AG60" s="10"/>
      <c r="AH60" s="10"/>
      <c r="AI60" s="3">
        <f t="shared" si="2"/>
        <v>16</v>
      </c>
      <c r="AJ60" s="7">
        <v>6.5625000000000004E-4</v>
      </c>
      <c r="AK60" s="5">
        <v>4</v>
      </c>
      <c r="AL60" s="22">
        <f t="shared" si="0"/>
        <v>1.3506944444444445E-3</v>
      </c>
      <c r="AM60" s="16">
        <f t="shared" si="1"/>
        <v>35</v>
      </c>
    </row>
    <row r="61" spans="1:39" ht="15" customHeight="1" thickBot="1" x14ac:dyDescent="0.35">
      <c r="A61" s="15" t="s">
        <v>28</v>
      </c>
      <c r="B61" s="3" t="s">
        <v>148</v>
      </c>
      <c r="C61" s="5">
        <v>0</v>
      </c>
      <c r="D61" s="5">
        <v>0</v>
      </c>
      <c r="E61" s="6">
        <v>30</v>
      </c>
      <c r="F61" s="10"/>
      <c r="G61" s="10"/>
      <c r="H61" s="17">
        <v>6.9444444444444441E-3</v>
      </c>
      <c r="I61" s="18">
        <v>41</v>
      </c>
      <c r="J61" s="7">
        <v>9.5972222222222238E-4</v>
      </c>
      <c r="K61" s="2"/>
      <c r="L61" s="7">
        <v>9.5972222222222238E-4</v>
      </c>
      <c r="M61" s="6">
        <v>12</v>
      </c>
      <c r="N61" s="5">
        <v>7.69</v>
      </c>
      <c r="O61" s="5">
        <v>15.59</v>
      </c>
      <c r="P61" s="5">
        <v>17.75</v>
      </c>
      <c r="Q61" s="5">
        <v>17.75</v>
      </c>
      <c r="R61" s="6">
        <v>6</v>
      </c>
      <c r="S61" s="5">
        <v>12.06</v>
      </c>
      <c r="T61" s="5">
        <v>16.05</v>
      </c>
      <c r="U61" s="5">
        <v>14.07</v>
      </c>
      <c r="V61" s="5">
        <v>16.05</v>
      </c>
      <c r="W61" s="6">
        <v>3</v>
      </c>
      <c r="X61" s="10"/>
      <c r="Y61" s="10"/>
      <c r="Z61" s="10"/>
      <c r="AA61" s="11"/>
      <c r="AB61" s="5">
        <v>2.3199999999999998</v>
      </c>
      <c r="AC61" s="5">
        <v>2.4</v>
      </c>
      <c r="AD61" s="5">
        <v>2.35</v>
      </c>
      <c r="AE61" s="5">
        <v>2.4</v>
      </c>
      <c r="AF61" s="6">
        <v>6</v>
      </c>
      <c r="AG61" s="5">
        <v>0</v>
      </c>
      <c r="AH61" s="2" t="s">
        <v>149</v>
      </c>
      <c r="AI61" s="3">
        <f t="shared" si="2"/>
        <v>16</v>
      </c>
      <c r="AJ61" s="7">
        <v>7.2291666666666652E-4</v>
      </c>
      <c r="AK61" s="5">
        <v>2</v>
      </c>
      <c r="AL61" s="22">
        <f t="shared" si="0"/>
        <v>1.0701388888888887E-3</v>
      </c>
      <c r="AM61" s="16">
        <f t="shared" si="1"/>
        <v>16</v>
      </c>
    </row>
    <row r="62" spans="1:39" ht="15" customHeight="1" thickBot="1" x14ac:dyDescent="0.35">
      <c r="A62" s="15" t="s">
        <v>28</v>
      </c>
      <c r="B62" s="3" t="s">
        <v>150</v>
      </c>
      <c r="C62" s="5">
        <v>65</v>
      </c>
      <c r="D62" s="5">
        <v>170</v>
      </c>
      <c r="E62" s="6">
        <v>13</v>
      </c>
      <c r="F62" s="10"/>
      <c r="G62" s="10"/>
      <c r="H62" s="17">
        <v>6.9444444444444441E-3</v>
      </c>
      <c r="I62" s="18">
        <v>41</v>
      </c>
      <c r="J62" s="10"/>
      <c r="K62" s="10"/>
      <c r="L62" s="17">
        <v>6.9444444444444441E-3</v>
      </c>
      <c r="M62" s="18">
        <v>28</v>
      </c>
      <c r="N62" s="5">
        <v>4.87</v>
      </c>
      <c r="O62" s="5">
        <v>4.92</v>
      </c>
      <c r="P62" s="5">
        <v>7.36</v>
      </c>
      <c r="Q62" s="5">
        <v>7.36</v>
      </c>
      <c r="R62" s="6">
        <v>24</v>
      </c>
      <c r="S62" s="5">
        <v>8.8000000000000007</v>
      </c>
      <c r="T62" s="5">
        <v>6.55</v>
      </c>
      <c r="U62" s="5">
        <v>10.65</v>
      </c>
      <c r="V62" s="5">
        <v>10.65</v>
      </c>
      <c r="W62" s="6">
        <v>19</v>
      </c>
      <c r="X62" s="5">
        <v>60</v>
      </c>
      <c r="Y62" s="5">
        <v>175</v>
      </c>
      <c r="Z62" s="5">
        <v>235</v>
      </c>
      <c r="AA62" s="6">
        <v>17</v>
      </c>
      <c r="AB62" s="10"/>
      <c r="AC62" s="10"/>
      <c r="AD62" s="10"/>
      <c r="AE62" s="10"/>
      <c r="AF62" s="11"/>
      <c r="AG62" s="5">
        <v>0</v>
      </c>
      <c r="AH62" s="2" t="s">
        <v>151</v>
      </c>
      <c r="AI62" s="3">
        <f t="shared" si="2"/>
        <v>16</v>
      </c>
      <c r="AJ62" s="7">
        <v>5.2048611111111111E-4</v>
      </c>
      <c r="AK62" s="5">
        <v>4</v>
      </c>
      <c r="AL62" s="22">
        <f t="shared" si="0"/>
        <v>1.2149305555555555E-3</v>
      </c>
      <c r="AM62" s="16">
        <f t="shared" si="1"/>
        <v>23</v>
      </c>
    </row>
    <row r="63" spans="1:39" ht="15" customHeight="1" thickBot="1" x14ac:dyDescent="0.35">
      <c r="A63" s="15" t="s">
        <v>28</v>
      </c>
      <c r="B63" s="3" t="s">
        <v>152</v>
      </c>
      <c r="C63" s="5">
        <v>70</v>
      </c>
      <c r="D63" s="5">
        <v>230</v>
      </c>
      <c r="E63" s="6">
        <v>8</v>
      </c>
      <c r="F63" s="7">
        <v>2.6967592592592597E-4</v>
      </c>
      <c r="G63" s="7">
        <v>2.6064814814814814E-4</v>
      </c>
      <c r="H63" s="7">
        <v>2.6064814814814814E-4</v>
      </c>
      <c r="I63" s="6">
        <v>5</v>
      </c>
      <c r="J63" s="7">
        <v>8.7500000000000002E-4</v>
      </c>
      <c r="K63" s="2"/>
      <c r="L63" s="7">
        <v>8.7500000000000002E-4</v>
      </c>
      <c r="M63" s="6">
        <v>7</v>
      </c>
      <c r="N63" s="5">
        <v>7.72</v>
      </c>
      <c r="O63" s="5">
        <v>9.64</v>
      </c>
      <c r="P63" s="5">
        <v>10.63</v>
      </c>
      <c r="Q63" s="5">
        <v>10.63</v>
      </c>
      <c r="R63" s="6">
        <v>15</v>
      </c>
      <c r="S63" s="10"/>
      <c r="T63" s="10"/>
      <c r="U63" s="10"/>
      <c r="V63" s="10"/>
      <c r="W63" s="11"/>
      <c r="X63" s="5">
        <v>130</v>
      </c>
      <c r="Y63" s="5">
        <v>147</v>
      </c>
      <c r="Z63" s="5">
        <v>277</v>
      </c>
      <c r="AA63" s="6">
        <v>6</v>
      </c>
      <c r="AB63" s="5">
        <v>2.46</v>
      </c>
      <c r="AC63" s="5">
        <v>2.73</v>
      </c>
      <c r="AD63" s="5">
        <v>2.72</v>
      </c>
      <c r="AE63" s="5">
        <v>2.73</v>
      </c>
      <c r="AF63" s="6">
        <v>3</v>
      </c>
      <c r="AG63" s="5">
        <v>50</v>
      </c>
      <c r="AH63" s="2" t="s">
        <v>153</v>
      </c>
      <c r="AI63" s="3">
        <v>5</v>
      </c>
      <c r="AJ63" s="7">
        <v>8.3622685185185178E-4</v>
      </c>
      <c r="AK63" s="5">
        <v>1</v>
      </c>
      <c r="AL63" s="22">
        <f t="shared" si="0"/>
        <v>1.0098379629629628E-3</v>
      </c>
      <c r="AM63" s="16">
        <f t="shared" si="1"/>
        <v>14</v>
      </c>
    </row>
    <row r="64" spans="1:39" ht="15" customHeight="1" thickBot="1" x14ac:dyDescent="0.35">
      <c r="A64" s="15" t="s">
        <v>28</v>
      </c>
      <c r="B64" s="3" t="s">
        <v>154</v>
      </c>
      <c r="C64" s="5">
        <v>45</v>
      </c>
      <c r="D64" s="5">
        <v>160</v>
      </c>
      <c r="E64" s="6">
        <v>15</v>
      </c>
      <c r="F64" s="7">
        <v>5.7453703703703703E-4</v>
      </c>
      <c r="G64" s="7">
        <v>3.8645833333333333E-4</v>
      </c>
      <c r="H64" s="7">
        <v>3.8645833333333333E-4</v>
      </c>
      <c r="I64" s="6">
        <v>24</v>
      </c>
      <c r="J64" s="10"/>
      <c r="K64" s="10"/>
      <c r="L64" s="17">
        <v>6.9444444444444441E-3</v>
      </c>
      <c r="M64" s="18">
        <v>28</v>
      </c>
      <c r="N64" s="10"/>
      <c r="O64" s="10"/>
      <c r="P64" s="10"/>
      <c r="Q64" s="10"/>
      <c r="R64" s="11"/>
      <c r="S64" s="10"/>
      <c r="T64" s="10"/>
      <c r="U64" s="10"/>
      <c r="V64" s="10"/>
      <c r="W64" s="11"/>
      <c r="X64" s="10"/>
      <c r="Y64" s="10"/>
      <c r="Z64" s="10"/>
      <c r="AA64" s="11"/>
      <c r="AB64" s="10"/>
      <c r="AC64" s="10"/>
      <c r="AD64" s="10"/>
      <c r="AE64" s="10"/>
      <c r="AF64" s="11"/>
      <c r="AG64" s="10"/>
      <c r="AH64" s="10"/>
      <c r="AI64" s="3">
        <f t="shared" si="2"/>
        <v>16</v>
      </c>
      <c r="AJ64" s="7">
        <v>5.7395833333333333E-4</v>
      </c>
      <c r="AK64" s="5">
        <v>4</v>
      </c>
      <c r="AL64" s="22">
        <f t="shared" si="0"/>
        <v>1.2684027777777778E-3</v>
      </c>
      <c r="AM64" s="16">
        <f t="shared" si="1"/>
        <v>28</v>
      </c>
    </row>
    <row r="65" spans="1:39" ht="15" customHeight="1" thickBot="1" x14ac:dyDescent="0.35">
      <c r="A65" s="15" t="s">
        <v>28</v>
      </c>
      <c r="B65" s="3" t="s">
        <v>155</v>
      </c>
      <c r="C65" s="5">
        <v>90</v>
      </c>
      <c r="D65" s="5">
        <v>210</v>
      </c>
      <c r="E65" s="6">
        <v>10</v>
      </c>
      <c r="F65" s="10"/>
      <c r="G65" s="10"/>
      <c r="H65" s="17">
        <v>6.9444444444444441E-3</v>
      </c>
      <c r="I65" s="18">
        <v>41</v>
      </c>
      <c r="J65" s="10"/>
      <c r="K65" s="10"/>
      <c r="L65" s="17">
        <v>6.9444444444444441E-3</v>
      </c>
      <c r="M65" s="18">
        <v>28</v>
      </c>
      <c r="N65" s="5">
        <v>6.68</v>
      </c>
      <c r="O65" s="5">
        <v>7.3</v>
      </c>
      <c r="P65" s="5">
        <v>8.4</v>
      </c>
      <c r="Q65" s="5">
        <v>8.4</v>
      </c>
      <c r="R65" s="6">
        <v>21</v>
      </c>
      <c r="S65" s="10"/>
      <c r="T65" s="10"/>
      <c r="U65" s="10"/>
      <c r="V65" s="10"/>
      <c r="W65" s="11"/>
      <c r="X65" s="10"/>
      <c r="Y65" s="10"/>
      <c r="Z65" s="10"/>
      <c r="AA65" s="11"/>
      <c r="AB65" s="10"/>
      <c r="AC65" s="10"/>
      <c r="AD65" s="10"/>
      <c r="AE65" s="10"/>
      <c r="AF65" s="11"/>
      <c r="AG65" s="5">
        <v>0</v>
      </c>
      <c r="AH65" s="2" t="s">
        <v>156</v>
      </c>
      <c r="AI65" s="3">
        <f t="shared" si="2"/>
        <v>16</v>
      </c>
      <c r="AJ65" s="7">
        <v>5.6122685185185193E-4</v>
      </c>
      <c r="AK65" s="5">
        <v>3</v>
      </c>
      <c r="AL65" s="22">
        <f t="shared" si="0"/>
        <v>1.0820601851851853E-3</v>
      </c>
      <c r="AM65" s="16">
        <f t="shared" si="1"/>
        <v>17</v>
      </c>
    </row>
    <row r="66" spans="1:39" ht="15" customHeight="1" thickBot="1" x14ac:dyDescent="0.35">
      <c r="A66" s="15" t="s">
        <v>28</v>
      </c>
      <c r="B66" s="3" t="s">
        <v>157</v>
      </c>
      <c r="C66" s="10"/>
      <c r="D66" s="10"/>
      <c r="E66" s="11"/>
      <c r="F66" s="10"/>
      <c r="G66" s="10"/>
      <c r="H66" s="17">
        <v>6.9444444444444441E-3</v>
      </c>
      <c r="I66" s="18">
        <v>41</v>
      </c>
      <c r="J66" s="10"/>
      <c r="K66" s="10"/>
      <c r="L66" s="17">
        <v>6.9444444444444441E-3</v>
      </c>
      <c r="M66" s="18">
        <v>28</v>
      </c>
      <c r="N66" s="10"/>
      <c r="O66" s="10"/>
      <c r="P66" s="10"/>
      <c r="Q66" s="10"/>
      <c r="R66" s="11"/>
      <c r="S66" s="5">
        <v>5.4</v>
      </c>
      <c r="T66" s="5">
        <v>5.15</v>
      </c>
      <c r="U66" s="5">
        <v>2.7</v>
      </c>
      <c r="V66" s="5">
        <v>5.4</v>
      </c>
      <c r="W66" s="6">
        <v>43</v>
      </c>
      <c r="X66" s="5">
        <v>100</v>
      </c>
      <c r="Y66" s="5">
        <v>35</v>
      </c>
      <c r="Z66" s="5">
        <v>135</v>
      </c>
      <c r="AA66" s="6">
        <v>42</v>
      </c>
      <c r="AB66" s="10"/>
      <c r="AC66" s="10"/>
      <c r="AD66" s="10"/>
      <c r="AE66" s="10"/>
      <c r="AF66" s="11"/>
      <c r="AG66" s="10"/>
      <c r="AH66" s="10"/>
      <c r="AI66" s="3">
        <f t="shared" si="2"/>
        <v>16</v>
      </c>
      <c r="AJ66" s="7">
        <v>6.8773148148148155E-4</v>
      </c>
      <c r="AK66" s="5">
        <v>6</v>
      </c>
      <c r="AL66" s="22">
        <f t="shared" si="0"/>
        <v>1.7293981481481483E-3</v>
      </c>
      <c r="AM66" s="16">
        <f t="shared" si="1"/>
        <v>47</v>
      </c>
    </row>
    <row r="67" spans="1:39" ht="15" customHeight="1" thickBot="1" x14ac:dyDescent="0.35">
      <c r="A67" s="15" t="s">
        <v>28</v>
      </c>
      <c r="B67" s="3" t="s">
        <v>158</v>
      </c>
      <c r="C67" s="10"/>
      <c r="D67" s="10"/>
      <c r="E67" s="11"/>
      <c r="F67" s="7">
        <v>8.8298611111111119E-4</v>
      </c>
      <c r="G67" s="7">
        <v>6.5706018518518511E-4</v>
      </c>
      <c r="H67" s="7">
        <v>6.5706018518518511E-4</v>
      </c>
      <c r="I67" s="6">
        <v>38</v>
      </c>
      <c r="J67" s="10"/>
      <c r="K67" s="10"/>
      <c r="L67" s="17">
        <v>6.9444444444444441E-3</v>
      </c>
      <c r="M67" s="18">
        <v>28</v>
      </c>
      <c r="N67" s="10"/>
      <c r="O67" s="10"/>
      <c r="P67" s="10"/>
      <c r="Q67" s="10"/>
      <c r="R67" s="11"/>
      <c r="S67" s="5">
        <v>2.0499999999999998</v>
      </c>
      <c r="T67" s="5">
        <v>3.09</v>
      </c>
      <c r="U67" s="5">
        <v>1.7</v>
      </c>
      <c r="V67" s="5">
        <v>3.09</v>
      </c>
      <c r="W67" s="6">
        <v>49</v>
      </c>
      <c r="X67" s="5">
        <v>30</v>
      </c>
      <c r="Y67" s="5">
        <v>77</v>
      </c>
      <c r="Z67" s="5">
        <v>107</v>
      </c>
      <c r="AA67" s="6">
        <v>47</v>
      </c>
      <c r="AB67" s="10"/>
      <c r="AC67" s="10"/>
      <c r="AD67" s="10"/>
      <c r="AE67" s="10"/>
      <c r="AF67" s="11"/>
      <c r="AG67" s="10"/>
      <c r="AH67" s="10"/>
      <c r="AI67" s="3">
        <f t="shared" si="2"/>
        <v>16</v>
      </c>
      <c r="AJ67" s="7">
        <v>9.2384259259259253E-4</v>
      </c>
      <c r="AK67" s="5">
        <v>4</v>
      </c>
      <c r="AL67" s="22">
        <f t="shared" si="0"/>
        <v>1.618287037037037E-3</v>
      </c>
      <c r="AM67" s="16">
        <f t="shared" si="1"/>
        <v>43</v>
      </c>
    </row>
    <row r="68" spans="1:39" ht="15" customHeight="1" thickBot="1" x14ac:dyDescent="0.35">
      <c r="A68" s="15" t="s">
        <v>28</v>
      </c>
      <c r="B68" s="3" t="s">
        <v>159</v>
      </c>
      <c r="C68" s="10"/>
      <c r="D68" s="10"/>
      <c r="E68" s="11"/>
      <c r="F68" s="2" t="s">
        <v>22</v>
      </c>
      <c r="G68" s="7">
        <v>4.5000000000000004E-4</v>
      </c>
      <c r="H68" s="7">
        <v>4.5000000000000004E-4</v>
      </c>
      <c r="I68" s="6">
        <v>30</v>
      </c>
      <c r="J68" s="7">
        <v>1.1096064814814816E-3</v>
      </c>
      <c r="K68" s="2"/>
      <c r="L68" s="7">
        <v>1.1096064814814816E-3</v>
      </c>
      <c r="M68" s="6">
        <v>20</v>
      </c>
      <c r="N68" s="10"/>
      <c r="O68" s="10"/>
      <c r="P68" s="10"/>
      <c r="Q68" s="10"/>
      <c r="R68" s="11"/>
      <c r="S68" s="5">
        <v>7.06</v>
      </c>
      <c r="T68" s="5">
        <v>5.0199999999999996</v>
      </c>
      <c r="U68" s="5">
        <v>6.01</v>
      </c>
      <c r="V68" s="5">
        <v>7.06</v>
      </c>
      <c r="W68" s="6">
        <v>36</v>
      </c>
      <c r="X68" s="5">
        <v>100</v>
      </c>
      <c r="Y68" s="5">
        <v>78</v>
      </c>
      <c r="Z68" s="5">
        <v>178</v>
      </c>
      <c r="AA68" s="6">
        <v>36</v>
      </c>
      <c r="AB68" s="10"/>
      <c r="AC68" s="10"/>
      <c r="AD68" s="10"/>
      <c r="AE68" s="10"/>
      <c r="AF68" s="11"/>
      <c r="AG68" s="10"/>
      <c r="AH68" s="10"/>
      <c r="AI68" s="3">
        <f t="shared" ref="AI68:AI69" si="3">RANK(AG68,$AG$3:$AG$69,0)</f>
        <v>16</v>
      </c>
      <c r="AJ68" s="7">
        <v>8.0081018518518522E-4</v>
      </c>
      <c r="AK68" s="5">
        <v>3</v>
      </c>
      <c r="AL68" s="22">
        <f t="shared" ref="AL68:AL69" si="4">AJ68+AK68*$AM$1</f>
        <v>1.3216435185185184E-3</v>
      </c>
      <c r="AM68" s="16">
        <f t="shared" ref="AM68:AM69" si="5">RANK(AL68,AL$3:AL$69,1)</f>
        <v>31</v>
      </c>
    </row>
    <row r="69" spans="1:39" ht="15" customHeight="1" thickBot="1" x14ac:dyDescent="0.35">
      <c r="A69" s="15" t="s">
        <v>28</v>
      </c>
      <c r="B69" s="3" t="s">
        <v>160</v>
      </c>
      <c r="C69" s="10"/>
      <c r="D69" s="10"/>
      <c r="E69" s="11"/>
      <c r="F69" s="2" t="s">
        <v>22</v>
      </c>
      <c r="G69" s="7">
        <v>5.894675925925926E-4</v>
      </c>
      <c r="H69" s="7">
        <v>5.894675925925926E-4</v>
      </c>
      <c r="I69" s="6">
        <v>37</v>
      </c>
      <c r="J69" s="10"/>
      <c r="K69" s="10"/>
      <c r="L69" s="17">
        <v>6.9444444444444441E-3</v>
      </c>
      <c r="M69" s="18">
        <v>28</v>
      </c>
      <c r="N69" s="10"/>
      <c r="O69" s="10"/>
      <c r="P69" s="10"/>
      <c r="Q69" s="10"/>
      <c r="R69" s="11"/>
      <c r="S69" s="5">
        <v>4.5999999999999996</v>
      </c>
      <c r="T69" s="5">
        <v>5.3</v>
      </c>
      <c r="U69" s="5">
        <v>4.9000000000000004</v>
      </c>
      <c r="V69" s="5">
        <v>5.3</v>
      </c>
      <c r="W69" s="6">
        <v>44</v>
      </c>
      <c r="X69" s="5">
        <v>150</v>
      </c>
      <c r="Y69" s="5">
        <v>118</v>
      </c>
      <c r="Z69" s="5">
        <v>268</v>
      </c>
      <c r="AA69" s="6">
        <v>9</v>
      </c>
      <c r="AB69" s="5">
        <v>1.69</v>
      </c>
      <c r="AC69" s="5">
        <v>1.4</v>
      </c>
      <c r="AD69" s="5">
        <v>1.46</v>
      </c>
      <c r="AE69" s="5">
        <v>1.69</v>
      </c>
      <c r="AF69" s="6">
        <v>24</v>
      </c>
      <c r="AG69" s="10"/>
      <c r="AH69" s="10"/>
      <c r="AI69" s="3">
        <f t="shared" si="3"/>
        <v>16</v>
      </c>
      <c r="AJ69" s="7">
        <v>9.9525462962962957E-4</v>
      </c>
      <c r="AK69" s="5">
        <v>3</v>
      </c>
      <c r="AL69" s="22">
        <f t="shared" si="4"/>
        <v>1.516087962962963E-3</v>
      </c>
      <c r="AM69" s="16">
        <f t="shared" si="5"/>
        <v>40</v>
      </c>
    </row>
  </sheetData>
  <mergeCells count="11">
    <mergeCell ref="S1:W1"/>
    <mergeCell ref="X1:AA1"/>
    <mergeCell ref="AB1:AF1"/>
    <mergeCell ref="AG1:AI1"/>
    <mergeCell ref="AJ1:AL1"/>
    <mergeCell ref="N1:R1"/>
    <mergeCell ref="A1:A2"/>
    <mergeCell ref="B1:B2"/>
    <mergeCell ref="C1:E1"/>
    <mergeCell ref="F1:I1"/>
    <mergeCell ref="J1:M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6A0FB-887E-44C0-8083-5DD4C4BF2B43}">
  <dimension ref="A1:B8"/>
  <sheetViews>
    <sheetView workbookViewId="0">
      <selection sqref="A1:B7"/>
    </sheetView>
  </sheetViews>
  <sheetFormatPr defaultRowHeight="14.4" x14ac:dyDescent="0.3"/>
  <cols>
    <col min="1" max="1" width="24.33203125" customWidth="1"/>
    <col min="2" max="2" width="21.109375" customWidth="1"/>
  </cols>
  <sheetData>
    <row r="1" spans="1:2" ht="21.6" thickTop="1" x14ac:dyDescent="0.4">
      <c r="A1" s="24" t="s">
        <v>74</v>
      </c>
      <c r="B1" s="25" t="s">
        <v>161</v>
      </c>
    </row>
    <row r="2" spans="1:2" ht="21" x14ac:dyDescent="0.4">
      <c r="A2" s="46" t="s">
        <v>162</v>
      </c>
      <c r="B2" s="47"/>
    </row>
    <row r="3" spans="1:2" ht="21" x14ac:dyDescent="0.4">
      <c r="A3" s="26">
        <v>1</v>
      </c>
      <c r="B3" s="27">
        <v>10</v>
      </c>
    </row>
    <row r="4" spans="1:2" ht="21" x14ac:dyDescent="0.4">
      <c r="A4" s="46" t="s">
        <v>163</v>
      </c>
      <c r="B4" s="47"/>
    </row>
    <row r="5" spans="1:2" ht="21" x14ac:dyDescent="0.4">
      <c r="A5" s="26">
        <v>0</v>
      </c>
      <c r="B5" s="27">
        <v>7</v>
      </c>
    </row>
    <row r="6" spans="1:2" ht="21" x14ac:dyDescent="0.4">
      <c r="A6" s="46" t="s">
        <v>164</v>
      </c>
      <c r="B6" s="47"/>
    </row>
    <row r="7" spans="1:2" ht="21.6" thickBot="1" x14ac:dyDescent="0.45">
      <c r="A7" s="28">
        <v>0</v>
      </c>
      <c r="B7" s="29">
        <v>2</v>
      </c>
    </row>
    <row r="8" spans="1:2" ht="15" thickTop="1" x14ac:dyDescent="0.3"/>
  </sheetData>
  <mergeCells count="3">
    <mergeCell ref="A6:B6"/>
    <mergeCell ref="A4:B4"/>
    <mergeCell ref="A2:B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2B47B-7BE7-404D-8B59-9D9ADCE30729}">
  <dimension ref="A1:AO44"/>
  <sheetViews>
    <sheetView tabSelected="1" topLeftCell="I1" workbookViewId="0">
      <selection activeCell="AK38" sqref="AK38"/>
    </sheetView>
  </sheetViews>
  <sheetFormatPr defaultRowHeight="14.4" x14ac:dyDescent="0.3"/>
  <cols>
    <col min="2" max="2" width="18" customWidth="1"/>
    <col min="3" max="3" width="0" hidden="1" customWidth="1"/>
    <col min="6" max="7" width="0" hidden="1" customWidth="1"/>
    <col min="11" max="12" width="0" hidden="1" customWidth="1"/>
    <col min="13" max="13" width="17.5546875" bestFit="1" customWidth="1"/>
    <col min="14" max="16" width="0" hidden="1" customWidth="1"/>
    <col min="19" max="23" width="0" hidden="1" customWidth="1"/>
    <col min="26" max="27" width="0" hidden="1" customWidth="1"/>
    <col min="30" max="32" width="0" hidden="1" customWidth="1"/>
    <col min="38" max="39" width="0" hidden="1" customWidth="1"/>
    <col min="40" max="40" width="11.21875" bestFit="1" customWidth="1"/>
  </cols>
  <sheetData>
    <row r="1" spans="1:41" ht="15.6" thickTop="1" thickBot="1" x14ac:dyDescent="0.35">
      <c r="A1" s="42" t="s">
        <v>0</v>
      </c>
      <c r="B1" s="44" t="s">
        <v>1</v>
      </c>
      <c r="C1" s="35" t="s">
        <v>38</v>
      </c>
      <c r="D1" s="36"/>
      <c r="E1" s="37"/>
      <c r="F1" s="35" t="s">
        <v>4</v>
      </c>
      <c r="G1" s="36"/>
      <c r="H1" s="36"/>
      <c r="I1" s="40"/>
      <c r="J1" s="41" t="s">
        <v>39</v>
      </c>
      <c r="K1" s="36"/>
      <c r="L1" s="36"/>
      <c r="M1" s="37"/>
      <c r="N1" s="35" t="s">
        <v>40</v>
      </c>
      <c r="O1" s="36"/>
      <c r="P1" s="36"/>
      <c r="Q1" s="36"/>
      <c r="R1" s="40"/>
      <c r="S1" s="41" t="s">
        <v>5</v>
      </c>
      <c r="T1" s="36"/>
      <c r="U1" s="36"/>
      <c r="V1" s="36"/>
      <c r="W1" s="36"/>
      <c r="X1" s="36"/>
      <c r="Y1" s="37"/>
      <c r="Z1" s="35" t="s">
        <v>41</v>
      </c>
      <c r="AA1" s="36"/>
      <c r="AB1" s="36"/>
      <c r="AC1" s="40"/>
      <c r="AD1" s="41" t="s">
        <v>3</v>
      </c>
      <c r="AE1" s="36"/>
      <c r="AF1" s="36"/>
      <c r="AG1" s="36"/>
      <c r="AH1" s="37"/>
      <c r="AI1" s="35" t="s">
        <v>42</v>
      </c>
      <c r="AJ1" s="36"/>
      <c r="AK1" s="40"/>
      <c r="AL1" s="41" t="s">
        <v>43</v>
      </c>
      <c r="AM1" s="36"/>
      <c r="AN1" s="36"/>
      <c r="AO1" s="21">
        <v>1.7361111111111112E-4</v>
      </c>
    </row>
    <row r="2" spans="1:41" ht="15" thickBot="1" x14ac:dyDescent="0.35">
      <c r="A2" s="43"/>
      <c r="B2" s="45"/>
      <c r="C2" s="2" t="s">
        <v>12</v>
      </c>
      <c r="D2" s="2" t="s">
        <v>44</v>
      </c>
      <c r="E2" s="3" t="s">
        <v>45</v>
      </c>
      <c r="F2" s="2" t="s">
        <v>12</v>
      </c>
      <c r="G2" s="2" t="s">
        <v>13</v>
      </c>
      <c r="H2" s="2" t="s">
        <v>16</v>
      </c>
      <c r="I2" s="3" t="s">
        <v>45</v>
      </c>
      <c r="J2" s="2" t="s">
        <v>12</v>
      </c>
      <c r="K2" s="2" t="s">
        <v>13</v>
      </c>
      <c r="L2" s="2" t="s">
        <v>16</v>
      </c>
      <c r="M2" s="3" t="s">
        <v>45</v>
      </c>
      <c r="N2" s="2" t="s">
        <v>12</v>
      </c>
      <c r="O2" s="2" t="s">
        <v>13</v>
      </c>
      <c r="P2" s="2" t="s">
        <v>14</v>
      </c>
      <c r="Q2" s="2" t="s">
        <v>16</v>
      </c>
      <c r="R2" s="3" t="s">
        <v>11</v>
      </c>
      <c r="S2" s="2" t="s">
        <v>12</v>
      </c>
      <c r="T2" s="2" t="s">
        <v>13</v>
      </c>
      <c r="U2" s="2" t="s">
        <v>14</v>
      </c>
      <c r="V2" s="2" t="s">
        <v>165</v>
      </c>
      <c r="W2" s="2" t="s">
        <v>166</v>
      </c>
      <c r="X2" s="2" t="s">
        <v>15</v>
      </c>
      <c r="Y2" s="3" t="s">
        <v>11</v>
      </c>
      <c r="Z2" s="2" t="s">
        <v>8</v>
      </c>
      <c r="AA2" s="2" t="s">
        <v>9</v>
      </c>
      <c r="AB2" s="2" t="s">
        <v>10</v>
      </c>
      <c r="AC2" s="3" t="s">
        <v>11</v>
      </c>
      <c r="AD2" s="2" t="s">
        <v>12</v>
      </c>
      <c r="AE2" s="2" t="s">
        <v>13</v>
      </c>
      <c r="AF2" s="2" t="s">
        <v>14</v>
      </c>
      <c r="AG2" s="2" t="s">
        <v>15</v>
      </c>
      <c r="AH2" s="3" t="s">
        <v>11</v>
      </c>
      <c r="AI2" s="2" t="s">
        <v>46</v>
      </c>
      <c r="AJ2" s="2" t="s">
        <v>18</v>
      </c>
      <c r="AK2" s="3"/>
      <c r="AL2" s="2" t="s">
        <v>18</v>
      </c>
      <c r="AM2" s="2" t="s">
        <v>19</v>
      </c>
      <c r="AN2" s="2" t="s">
        <v>223</v>
      </c>
      <c r="AO2" s="3" t="s">
        <v>11</v>
      </c>
    </row>
    <row r="3" spans="1:41" ht="15" customHeight="1" thickTop="1" thickBot="1" x14ac:dyDescent="0.35">
      <c r="A3" s="30" t="s">
        <v>68</v>
      </c>
      <c r="B3" s="31" t="s">
        <v>167</v>
      </c>
      <c r="C3" s="5">
        <v>0</v>
      </c>
      <c r="D3" s="5">
        <v>20</v>
      </c>
      <c r="E3" s="6">
        <v>26</v>
      </c>
      <c r="F3" s="7">
        <v>2.5335648148148152E-4</v>
      </c>
      <c r="G3" s="7">
        <v>2.2060185185185185E-4</v>
      </c>
      <c r="H3" s="7">
        <v>2.2060185185185185E-4</v>
      </c>
      <c r="I3" s="6">
        <v>14</v>
      </c>
      <c r="J3" s="2"/>
      <c r="K3" s="2"/>
      <c r="L3" s="7">
        <v>6.9444444444444441E-3</v>
      </c>
      <c r="M3" s="6" t="e">
        <f>RANK(J3,$J$3:$J$43,1)</f>
        <v>#N/A</v>
      </c>
      <c r="N3" s="5">
        <v>17.16</v>
      </c>
      <c r="O3" s="5">
        <v>22.2</v>
      </c>
      <c r="P3" s="5">
        <v>16.66</v>
      </c>
      <c r="Q3" s="5">
        <v>22.2</v>
      </c>
      <c r="R3" s="6">
        <v>9</v>
      </c>
      <c r="S3" s="5">
        <v>18.02</v>
      </c>
      <c r="T3" s="5">
        <v>25.04</v>
      </c>
      <c r="U3" s="5">
        <v>0</v>
      </c>
      <c r="V3" s="5">
        <v>11.06</v>
      </c>
      <c r="W3" s="5">
        <v>22.05</v>
      </c>
      <c r="X3" s="5">
        <v>25.04</v>
      </c>
      <c r="Y3" s="6">
        <v>5</v>
      </c>
      <c r="Z3" s="5">
        <v>60</v>
      </c>
      <c r="AA3" s="5">
        <v>1</v>
      </c>
      <c r="AB3" s="5">
        <v>61</v>
      </c>
      <c r="AC3" s="6">
        <v>27</v>
      </c>
      <c r="AD3" s="2"/>
      <c r="AE3" s="2"/>
      <c r="AF3" s="2"/>
      <c r="AG3" s="5">
        <v>0</v>
      </c>
      <c r="AH3" s="6">
        <v>21</v>
      </c>
      <c r="AI3" s="5">
        <v>10</v>
      </c>
      <c r="AJ3" s="51">
        <v>7.2847222222222226E-4</v>
      </c>
      <c r="AK3" s="3">
        <v>10</v>
      </c>
      <c r="AL3" s="7">
        <v>6.9004629629629624E-4</v>
      </c>
      <c r="AM3" s="5">
        <v>3</v>
      </c>
      <c r="AN3" s="22">
        <f>AL3+AM3*$AO$1</f>
        <v>1.2108796296296295E-3</v>
      </c>
      <c r="AO3" s="16">
        <f>RANK(AN3,AN$3:AN$43,1)</f>
        <v>14</v>
      </c>
    </row>
    <row r="4" spans="1:41" ht="15" customHeight="1" thickBot="1" x14ac:dyDescent="0.35">
      <c r="A4" s="30" t="s">
        <v>68</v>
      </c>
      <c r="B4" s="31" t="s">
        <v>168</v>
      </c>
      <c r="C4" s="5">
        <v>100</v>
      </c>
      <c r="D4" s="5">
        <v>295</v>
      </c>
      <c r="E4" s="6">
        <v>1</v>
      </c>
      <c r="F4" s="7">
        <v>3.5983796296296301E-4</v>
      </c>
      <c r="G4" s="7">
        <v>2.2719907407407408E-4</v>
      </c>
      <c r="H4" s="7">
        <v>2.2719907407407408E-4</v>
      </c>
      <c r="I4" s="6">
        <v>17</v>
      </c>
      <c r="J4" s="10"/>
      <c r="K4" s="10"/>
      <c r="L4" s="17">
        <v>2.0833333333333332E-2</v>
      </c>
      <c r="M4" s="6" t="e">
        <f t="shared" ref="M4:M43" si="0">RANK(J4,$J$3:$J$43,1)</f>
        <v>#N/A</v>
      </c>
      <c r="N4" s="5">
        <v>19.41</v>
      </c>
      <c r="O4" s="5">
        <v>23.52</v>
      </c>
      <c r="P4" s="5">
        <v>21.37</v>
      </c>
      <c r="Q4" s="5">
        <v>23.52</v>
      </c>
      <c r="R4" s="6">
        <v>7</v>
      </c>
      <c r="S4" s="5">
        <v>25.08</v>
      </c>
      <c r="T4" s="5">
        <v>25.07</v>
      </c>
      <c r="U4" s="5">
        <v>0</v>
      </c>
      <c r="V4" s="5">
        <v>31.02</v>
      </c>
      <c r="W4" s="5">
        <v>30.75</v>
      </c>
      <c r="X4" s="5">
        <v>31.02</v>
      </c>
      <c r="Y4" s="6">
        <v>3</v>
      </c>
      <c r="Z4" s="5">
        <v>130</v>
      </c>
      <c r="AA4" s="5">
        <v>64</v>
      </c>
      <c r="AB4" s="5">
        <v>194</v>
      </c>
      <c r="AC4" s="6">
        <v>5</v>
      </c>
      <c r="AD4" s="10"/>
      <c r="AE4" s="10"/>
      <c r="AF4" s="10"/>
      <c r="AG4" s="10"/>
      <c r="AH4" s="11"/>
      <c r="AI4" s="5">
        <v>50</v>
      </c>
      <c r="AJ4" s="51">
        <v>6.8182870370370359E-4</v>
      </c>
      <c r="AK4" s="3">
        <v>2</v>
      </c>
      <c r="AL4" s="7">
        <v>1.0225694444444447E-3</v>
      </c>
      <c r="AM4" s="5">
        <v>5</v>
      </c>
      <c r="AN4" s="22">
        <f>AL4+AM4*$AO$1</f>
        <v>1.8906250000000004E-3</v>
      </c>
      <c r="AO4" s="16">
        <f t="shared" ref="AO4:AO39" si="1">RANK(AN4,AN$3:AN$43,1)</f>
        <v>20</v>
      </c>
    </row>
    <row r="5" spans="1:41" ht="15" customHeight="1" thickBot="1" x14ac:dyDescent="0.35">
      <c r="A5" s="30" t="s">
        <v>68</v>
      </c>
      <c r="B5" s="31" t="s">
        <v>169</v>
      </c>
      <c r="C5" s="5">
        <v>95</v>
      </c>
      <c r="D5" s="5">
        <v>210</v>
      </c>
      <c r="E5" s="6">
        <v>11</v>
      </c>
      <c r="F5" s="7">
        <v>4.1134259259259254E-4</v>
      </c>
      <c r="G5" s="7">
        <v>2.9953703703703701E-4</v>
      </c>
      <c r="H5" s="7">
        <v>2.9953703703703701E-4</v>
      </c>
      <c r="I5" s="6">
        <v>21</v>
      </c>
      <c r="J5" s="10"/>
      <c r="K5" s="10"/>
      <c r="L5" s="17">
        <v>2.0833333333333332E-2</v>
      </c>
      <c r="M5" s="6" t="e">
        <f t="shared" si="0"/>
        <v>#N/A</v>
      </c>
      <c r="N5" s="5">
        <v>16.55</v>
      </c>
      <c r="O5" s="5">
        <v>23.59</v>
      </c>
      <c r="P5" s="5">
        <v>0</v>
      </c>
      <c r="Q5" s="5">
        <v>23.59</v>
      </c>
      <c r="R5" s="6">
        <v>6</v>
      </c>
      <c r="S5" s="5">
        <v>16.079999999999998</v>
      </c>
      <c r="T5" s="5">
        <v>16</v>
      </c>
      <c r="U5" s="5">
        <v>8.02</v>
      </c>
      <c r="V5" s="5">
        <v>21</v>
      </c>
      <c r="W5" s="5">
        <v>17.010000000000002</v>
      </c>
      <c r="X5" s="5">
        <v>21</v>
      </c>
      <c r="Y5" s="6">
        <v>10</v>
      </c>
      <c r="Z5" s="5">
        <v>30</v>
      </c>
      <c r="AA5" s="5">
        <v>40</v>
      </c>
      <c r="AB5" s="5">
        <v>70</v>
      </c>
      <c r="AC5" s="6">
        <v>26</v>
      </c>
      <c r="AD5" s="10"/>
      <c r="AE5" s="10"/>
      <c r="AF5" s="10"/>
      <c r="AG5" s="10"/>
      <c r="AH5" s="11"/>
      <c r="AI5" s="5">
        <v>0</v>
      </c>
      <c r="AJ5" s="51">
        <v>5.5289351851851853E-4</v>
      </c>
      <c r="AK5" s="3"/>
      <c r="AL5" s="7">
        <v>7.9618055555555562E-4</v>
      </c>
      <c r="AM5" s="5">
        <v>3</v>
      </c>
      <c r="AN5" s="22">
        <f>AL5+AM5*$AO$1</f>
        <v>1.3170138888888888E-3</v>
      </c>
      <c r="AO5" s="16">
        <f t="shared" si="1"/>
        <v>17</v>
      </c>
    </row>
    <row r="6" spans="1:41" ht="15" customHeight="1" thickBot="1" x14ac:dyDescent="0.35">
      <c r="A6" s="30" t="s">
        <v>68</v>
      </c>
      <c r="B6" s="31" t="s">
        <v>170</v>
      </c>
      <c r="C6" s="10"/>
      <c r="D6" s="10"/>
      <c r="E6" s="11"/>
      <c r="F6" s="2" t="s">
        <v>22</v>
      </c>
      <c r="G6" s="2" t="s">
        <v>22</v>
      </c>
      <c r="H6" s="7">
        <v>6.9444444444444441E-3</v>
      </c>
      <c r="I6" s="6">
        <v>23</v>
      </c>
      <c r="J6" s="10"/>
      <c r="K6" s="10"/>
      <c r="L6" s="17">
        <v>2.0833333333333332E-2</v>
      </c>
      <c r="M6" s="6" t="e">
        <f t="shared" si="0"/>
        <v>#N/A</v>
      </c>
      <c r="N6" s="10"/>
      <c r="O6" s="10"/>
      <c r="P6" s="10"/>
      <c r="Q6" s="10"/>
      <c r="R6" s="11"/>
      <c r="S6" s="5">
        <v>12</v>
      </c>
      <c r="T6" s="5">
        <v>24.08</v>
      </c>
      <c r="U6" s="5">
        <v>21.05</v>
      </c>
      <c r="V6" s="5">
        <v>24.02</v>
      </c>
      <c r="W6" s="5">
        <v>20.85</v>
      </c>
      <c r="X6" s="5">
        <v>24.08</v>
      </c>
      <c r="Y6" s="6">
        <v>7</v>
      </c>
      <c r="Z6" s="5">
        <v>80</v>
      </c>
      <c r="AA6" s="5">
        <v>59</v>
      </c>
      <c r="AB6" s="5">
        <v>139</v>
      </c>
      <c r="AC6" s="6">
        <v>18</v>
      </c>
      <c r="AD6" s="10"/>
      <c r="AE6" s="10"/>
      <c r="AF6" s="10"/>
      <c r="AG6" s="10"/>
      <c r="AH6" s="11"/>
      <c r="AI6" s="10"/>
      <c r="AJ6" s="49"/>
      <c r="AK6" s="11"/>
      <c r="AL6" s="10"/>
      <c r="AM6" s="10"/>
      <c r="AN6" s="49"/>
      <c r="AO6" s="16" t="e">
        <f t="shared" si="1"/>
        <v>#N/A</v>
      </c>
    </row>
    <row r="7" spans="1:41" ht="15" customHeight="1" thickBot="1" x14ac:dyDescent="0.35">
      <c r="A7" s="30" t="s">
        <v>68</v>
      </c>
      <c r="B7" s="31" t="s">
        <v>171</v>
      </c>
      <c r="C7" s="5">
        <v>60</v>
      </c>
      <c r="D7" s="5">
        <v>210</v>
      </c>
      <c r="E7" s="6">
        <v>11</v>
      </c>
      <c r="F7" s="7">
        <v>2.2743055555555551E-4</v>
      </c>
      <c r="G7" s="7">
        <v>1.9849537037037036E-4</v>
      </c>
      <c r="H7" s="7">
        <v>1.9849537037037036E-4</v>
      </c>
      <c r="I7" s="6">
        <v>10</v>
      </c>
      <c r="J7" s="7">
        <v>7.4097222222222218E-4</v>
      </c>
      <c r="K7" s="2"/>
      <c r="L7" s="7">
        <v>2.0833333333333332E-2</v>
      </c>
      <c r="M7" s="6">
        <f t="shared" si="0"/>
        <v>5</v>
      </c>
      <c r="N7" s="10"/>
      <c r="O7" s="10"/>
      <c r="P7" s="10"/>
      <c r="Q7" s="10"/>
      <c r="R7" s="11"/>
      <c r="S7" s="5">
        <v>0</v>
      </c>
      <c r="T7" s="5">
        <v>27.07</v>
      </c>
      <c r="U7" s="5">
        <v>30.02</v>
      </c>
      <c r="V7" s="5">
        <v>20.079999999999998</v>
      </c>
      <c r="W7" s="5">
        <v>26.07</v>
      </c>
      <c r="X7" s="5">
        <v>30.02</v>
      </c>
      <c r="Y7" s="6">
        <v>4</v>
      </c>
      <c r="Z7" s="5">
        <v>140</v>
      </c>
      <c r="AA7" s="5">
        <v>77</v>
      </c>
      <c r="AB7" s="5">
        <v>217</v>
      </c>
      <c r="AC7" s="6">
        <v>2</v>
      </c>
      <c r="AD7" s="5">
        <v>0</v>
      </c>
      <c r="AE7" s="5">
        <v>0</v>
      </c>
      <c r="AF7" s="5">
        <v>400</v>
      </c>
      <c r="AG7" s="5">
        <v>400</v>
      </c>
      <c r="AH7" s="6">
        <v>3</v>
      </c>
      <c r="AI7" s="5">
        <v>50</v>
      </c>
      <c r="AJ7" s="51">
        <v>8.4421296296296295E-4</v>
      </c>
      <c r="AK7" s="3">
        <v>3</v>
      </c>
      <c r="AL7" s="7">
        <v>4.4386574074074077E-4</v>
      </c>
      <c r="AM7" s="5">
        <v>4</v>
      </c>
      <c r="AN7" s="22">
        <f>AL7+AM7*$AO$1</f>
        <v>1.1383101851851853E-3</v>
      </c>
      <c r="AO7" s="16">
        <f t="shared" si="1"/>
        <v>12</v>
      </c>
    </row>
    <row r="8" spans="1:41" ht="15" customHeight="1" thickBot="1" x14ac:dyDescent="0.35">
      <c r="A8" s="30" t="s">
        <v>68</v>
      </c>
      <c r="B8" s="31" t="s">
        <v>172</v>
      </c>
      <c r="C8" s="10"/>
      <c r="D8" s="10"/>
      <c r="E8" s="11"/>
      <c r="F8" s="7">
        <v>2.3321759259259259E-4</v>
      </c>
      <c r="G8" s="7">
        <v>2.2766203703703707E-4</v>
      </c>
      <c r="H8" s="7">
        <v>2.2766203703703707E-4</v>
      </c>
      <c r="I8" s="6">
        <v>18</v>
      </c>
      <c r="J8" s="10"/>
      <c r="K8" s="10"/>
      <c r="L8" s="17">
        <v>6.9444444444444441E-3</v>
      </c>
      <c r="M8" s="6" t="e">
        <f t="shared" si="0"/>
        <v>#N/A</v>
      </c>
      <c r="N8" s="5">
        <v>29.03</v>
      </c>
      <c r="O8" s="5">
        <v>30.76</v>
      </c>
      <c r="P8" s="5">
        <v>31.43</v>
      </c>
      <c r="Q8" s="5">
        <v>31.43</v>
      </c>
      <c r="R8" s="6">
        <v>2</v>
      </c>
      <c r="S8" s="5">
        <v>0</v>
      </c>
      <c r="T8" s="5">
        <v>0</v>
      </c>
      <c r="U8" s="5">
        <v>30.02</v>
      </c>
      <c r="V8" s="5">
        <v>32.04</v>
      </c>
      <c r="W8" s="5">
        <v>31.06</v>
      </c>
      <c r="X8" s="5">
        <v>32.04</v>
      </c>
      <c r="Y8" s="6">
        <v>2</v>
      </c>
      <c r="Z8" s="5">
        <v>100</v>
      </c>
      <c r="AA8" s="5">
        <v>66</v>
      </c>
      <c r="AB8" s="5">
        <v>166</v>
      </c>
      <c r="AC8" s="6">
        <v>10</v>
      </c>
      <c r="AD8" s="10"/>
      <c r="AE8" s="10"/>
      <c r="AF8" s="10"/>
      <c r="AG8" s="10"/>
      <c r="AH8" s="11"/>
      <c r="AI8" s="10"/>
      <c r="AJ8" s="49"/>
      <c r="AK8" s="11"/>
      <c r="AL8" s="10"/>
      <c r="AM8" s="10"/>
      <c r="AN8" s="49"/>
      <c r="AO8" s="16" t="e">
        <f t="shared" si="1"/>
        <v>#N/A</v>
      </c>
    </row>
    <row r="9" spans="1:41" ht="15" customHeight="1" thickBot="1" x14ac:dyDescent="0.35">
      <c r="A9" s="30" t="s">
        <v>74</v>
      </c>
      <c r="B9" s="31" t="s">
        <v>173</v>
      </c>
      <c r="C9" s="10"/>
      <c r="D9" s="10"/>
      <c r="E9" s="11"/>
      <c r="F9" s="10"/>
      <c r="G9" s="10"/>
      <c r="H9" s="17">
        <v>6.9444444444444441E-3</v>
      </c>
      <c r="I9" s="18">
        <v>23</v>
      </c>
      <c r="J9" s="10"/>
      <c r="K9" s="10"/>
      <c r="L9" s="17">
        <v>2.0833333333333332E-2</v>
      </c>
      <c r="M9" s="6" t="e">
        <f t="shared" si="0"/>
        <v>#N/A</v>
      </c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5">
        <v>50</v>
      </c>
      <c r="AA9" s="5">
        <v>93</v>
      </c>
      <c r="AB9" s="5">
        <v>143</v>
      </c>
      <c r="AC9" s="6">
        <v>16</v>
      </c>
      <c r="AD9" s="10"/>
      <c r="AE9" s="10"/>
      <c r="AF9" s="10"/>
      <c r="AG9" s="10"/>
      <c r="AH9" s="11"/>
      <c r="AI9" s="10"/>
      <c r="AJ9" s="49"/>
      <c r="AK9" s="11"/>
      <c r="AL9" s="7">
        <v>5.4467592592592599E-4</v>
      </c>
      <c r="AM9" s="5">
        <v>4</v>
      </c>
      <c r="AN9" s="22">
        <f>AL9+AM9*$AO$1</f>
        <v>1.2391203703703705E-3</v>
      </c>
      <c r="AO9" s="16">
        <f t="shared" si="1"/>
        <v>15</v>
      </c>
    </row>
    <row r="10" spans="1:41" ht="15" customHeight="1" thickBot="1" x14ac:dyDescent="0.35">
      <c r="A10" s="30" t="s">
        <v>74</v>
      </c>
      <c r="B10" s="31" t="s">
        <v>174</v>
      </c>
      <c r="C10" s="10"/>
      <c r="D10" s="10"/>
      <c r="E10" s="11"/>
      <c r="F10" s="10"/>
      <c r="G10" s="10"/>
      <c r="H10" s="17">
        <v>6.9444444444444441E-3</v>
      </c>
      <c r="I10" s="18">
        <v>23</v>
      </c>
      <c r="J10" s="10"/>
      <c r="K10" s="10"/>
      <c r="L10" s="17">
        <v>2.0833333333333332E-2</v>
      </c>
      <c r="M10" s="6" t="e">
        <f t="shared" si="0"/>
        <v>#N/A</v>
      </c>
      <c r="N10" s="10"/>
      <c r="O10" s="10"/>
      <c r="P10" s="10"/>
      <c r="Q10" s="10"/>
      <c r="R10" s="11"/>
      <c r="S10" s="10"/>
      <c r="T10" s="10"/>
      <c r="U10" s="10"/>
      <c r="V10" s="10"/>
      <c r="W10" s="10"/>
      <c r="X10" s="10"/>
      <c r="Y10" s="11"/>
      <c r="Z10" s="10"/>
      <c r="AA10" s="10"/>
      <c r="AB10" s="10"/>
      <c r="AC10" s="11"/>
      <c r="AD10" s="5">
        <v>307</v>
      </c>
      <c r="AE10" s="5">
        <v>296</v>
      </c>
      <c r="AF10" s="5">
        <v>265</v>
      </c>
      <c r="AG10" s="5">
        <v>307</v>
      </c>
      <c r="AH10" s="6">
        <v>16</v>
      </c>
      <c r="AI10" s="10"/>
      <c r="AJ10" s="49"/>
      <c r="AK10" s="11"/>
      <c r="AL10" s="10"/>
      <c r="AM10" s="10"/>
      <c r="AN10" s="49"/>
      <c r="AO10" s="16" t="e">
        <f t="shared" si="1"/>
        <v>#N/A</v>
      </c>
    </row>
    <row r="11" spans="1:41" ht="15" customHeight="1" thickBot="1" x14ac:dyDescent="0.35">
      <c r="A11" s="30" t="s">
        <v>74</v>
      </c>
      <c r="B11" s="31" t="s">
        <v>175</v>
      </c>
      <c r="C11" s="10"/>
      <c r="D11" s="10"/>
      <c r="E11" s="11"/>
      <c r="F11" s="10"/>
      <c r="G11" s="10"/>
      <c r="H11" s="17">
        <v>6.9444444444444441E-3</v>
      </c>
      <c r="I11" s="18">
        <v>23</v>
      </c>
      <c r="J11" s="10"/>
      <c r="K11" s="10"/>
      <c r="L11" s="17">
        <v>2.0833333333333332E-2</v>
      </c>
      <c r="M11" s="6" t="e">
        <f t="shared" si="0"/>
        <v>#N/A</v>
      </c>
      <c r="N11" s="5">
        <v>23.56</v>
      </c>
      <c r="O11" s="5">
        <v>26.4</v>
      </c>
      <c r="P11" s="5">
        <v>28.31</v>
      </c>
      <c r="Q11" s="5">
        <v>28.31</v>
      </c>
      <c r="R11" s="6">
        <v>3</v>
      </c>
      <c r="S11" s="10"/>
      <c r="T11" s="10"/>
      <c r="U11" s="10"/>
      <c r="V11" s="10"/>
      <c r="W11" s="10"/>
      <c r="X11" s="10"/>
      <c r="Y11" s="11"/>
      <c r="Z11" s="10"/>
      <c r="AA11" s="10"/>
      <c r="AB11" s="10"/>
      <c r="AC11" s="11"/>
      <c r="AD11" s="10"/>
      <c r="AE11" s="10"/>
      <c r="AF11" s="10"/>
      <c r="AG11" s="10"/>
      <c r="AH11" s="11"/>
      <c r="AI11" s="10"/>
      <c r="AJ11" s="49"/>
      <c r="AK11" s="11"/>
      <c r="AL11" s="10"/>
      <c r="AM11" s="10"/>
      <c r="AN11" s="49"/>
      <c r="AO11" s="16" t="e">
        <f t="shared" si="1"/>
        <v>#N/A</v>
      </c>
    </row>
    <row r="12" spans="1:41" ht="15" customHeight="1" thickBot="1" x14ac:dyDescent="0.35">
      <c r="A12" s="30" t="s">
        <v>74</v>
      </c>
      <c r="B12" s="31" t="s">
        <v>176</v>
      </c>
      <c r="C12" s="5">
        <v>0</v>
      </c>
      <c r="D12" s="5">
        <v>160</v>
      </c>
      <c r="E12" s="6">
        <v>19</v>
      </c>
      <c r="F12" s="10"/>
      <c r="G12" s="10"/>
      <c r="H12" s="17">
        <v>6.9444444444444441E-3</v>
      </c>
      <c r="I12" s="18">
        <v>23</v>
      </c>
      <c r="J12" s="10"/>
      <c r="K12" s="10"/>
      <c r="L12" s="17">
        <v>2.0833333333333332E-2</v>
      </c>
      <c r="M12" s="6" t="e">
        <f t="shared" si="0"/>
        <v>#N/A</v>
      </c>
      <c r="N12" s="10"/>
      <c r="O12" s="10"/>
      <c r="P12" s="10"/>
      <c r="Q12" s="10"/>
      <c r="R12" s="11"/>
      <c r="S12" s="10"/>
      <c r="T12" s="10"/>
      <c r="U12" s="10"/>
      <c r="V12" s="10"/>
      <c r="W12" s="10"/>
      <c r="X12" s="10"/>
      <c r="Y12" s="11"/>
      <c r="Z12" s="10"/>
      <c r="AA12" s="10"/>
      <c r="AB12" s="10"/>
      <c r="AC12" s="11"/>
      <c r="AD12" s="10"/>
      <c r="AE12" s="10"/>
      <c r="AF12" s="10"/>
      <c r="AG12" s="10"/>
      <c r="AH12" s="11"/>
      <c r="AI12" s="5">
        <v>0</v>
      </c>
      <c r="AJ12" s="51">
        <v>6.9270833333333337E-4</v>
      </c>
      <c r="AK12" s="3"/>
      <c r="AL12" s="10"/>
      <c r="AM12" s="10"/>
      <c r="AN12" s="49"/>
      <c r="AO12" s="16" t="e">
        <f t="shared" si="1"/>
        <v>#N/A</v>
      </c>
    </row>
    <row r="13" spans="1:41" ht="15" customHeight="1" thickBot="1" x14ac:dyDescent="0.35">
      <c r="A13" s="30" t="s">
        <v>74</v>
      </c>
      <c r="B13" s="31" t="s">
        <v>177</v>
      </c>
      <c r="C13" s="10"/>
      <c r="D13" s="10"/>
      <c r="E13" s="11"/>
      <c r="F13" s="10"/>
      <c r="G13" s="10"/>
      <c r="H13" s="17">
        <v>6.9444444444444441E-3</v>
      </c>
      <c r="I13" s="18">
        <v>23</v>
      </c>
      <c r="J13" s="7">
        <v>7.1134259259259252E-4</v>
      </c>
      <c r="K13" s="2"/>
      <c r="L13" s="7">
        <v>2.0833333333333332E-2</v>
      </c>
      <c r="M13" s="6">
        <f t="shared" si="0"/>
        <v>4</v>
      </c>
      <c r="N13" s="10"/>
      <c r="O13" s="10"/>
      <c r="P13" s="10"/>
      <c r="Q13" s="10"/>
      <c r="R13" s="11"/>
      <c r="S13" s="10"/>
      <c r="T13" s="10"/>
      <c r="U13" s="10"/>
      <c r="V13" s="10"/>
      <c r="W13" s="10"/>
      <c r="X13" s="10"/>
      <c r="Y13" s="11"/>
      <c r="Z13" s="10"/>
      <c r="AA13" s="10"/>
      <c r="AB13" s="10"/>
      <c r="AC13" s="11"/>
      <c r="AD13" s="10"/>
      <c r="AE13" s="10"/>
      <c r="AF13" s="10"/>
      <c r="AG13" s="10"/>
      <c r="AH13" s="11"/>
      <c r="AI13" s="10"/>
      <c r="AJ13" s="49"/>
      <c r="AK13" s="11"/>
      <c r="AL13" s="10"/>
      <c r="AM13" s="10"/>
      <c r="AN13" s="49"/>
      <c r="AO13" s="16" t="e">
        <f t="shared" si="1"/>
        <v>#N/A</v>
      </c>
    </row>
    <row r="14" spans="1:41" ht="15" customHeight="1" thickBot="1" x14ac:dyDescent="0.35">
      <c r="A14" s="30" t="s">
        <v>74</v>
      </c>
      <c r="B14" s="31" t="s">
        <v>178</v>
      </c>
      <c r="C14" s="10"/>
      <c r="D14" s="10"/>
      <c r="E14" s="11"/>
      <c r="F14" s="7">
        <v>2.5138888888888889E-4</v>
      </c>
      <c r="G14" s="7">
        <v>2.15625E-4</v>
      </c>
      <c r="H14" s="7">
        <v>2.15625E-4</v>
      </c>
      <c r="I14" s="6">
        <v>12</v>
      </c>
      <c r="J14" s="10"/>
      <c r="K14" s="10"/>
      <c r="L14" s="17">
        <v>6.9444444444444441E-3</v>
      </c>
      <c r="M14" s="6" t="e">
        <f t="shared" si="0"/>
        <v>#N/A</v>
      </c>
      <c r="N14" s="10"/>
      <c r="O14" s="10"/>
      <c r="P14" s="10"/>
      <c r="Q14" s="10"/>
      <c r="R14" s="11"/>
      <c r="S14" s="5">
        <v>19.059999999999999</v>
      </c>
      <c r="T14" s="5">
        <v>16.09</v>
      </c>
      <c r="U14" s="5">
        <v>13.09</v>
      </c>
      <c r="V14" s="5">
        <v>17.03</v>
      </c>
      <c r="W14" s="5">
        <v>16.04</v>
      </c>
      <c r="X14" s="5">
        <v>19.059999999999999</v>
      </c>
      <c r="Y14" s="6">
        <v>11</v>
      </c>
      <c r="Z14" s="10"/>
      <c r="AA14" s="10"/>
      <c r="AB14" s="10"/>
      <c r="AC14" s="11"/>
      <c r="AD14" s="10"/>
      <c r="AE14" s="10"/>
      <c r="AF14" s="10"/>
      <c r="AG14" s="10"/>
      <c r="AH14" s="11"/>
      <c r="AI14" s="10"/>
      <c r="AJ14" s="49"/>
      <c r="AK14" s="11"/>
      <c r="AL14" s="10"/>
      <c r="AM14" s="10"/>
      <c r="AN14" s="49"/>
      <c r="AO14" s="16" t="e">
        <f t="shared" si="1"/>
        <v>#N/A</v>
      </c>
    </row>
    <row r="15" spans="1:41" ht="15" customHeight="1" thickBot="1" x14ac:dyDescent="0.35">
      <c r="A15" s="30" t="s">
        <v>25</v>
      </c>
      <c r="B15" s="31" t="s">
        <v>179</v>
      </c>
      <c r="C15" s="5">
        <v>35</v>
      </c>
      <c r="D15" s="5">
        <v>175</v>
      </c>
      <c r="E15" s="6">
        <v>17</v>
      </c>
      <c r="F15" s="7">
        <v>3.2673611111111114E-4</v>
      </c>
      <c r="G15" s="7">
        <v>3.0381944444444445E-4</v>
      </c>
      <c r="H15" s="7">
        <v>3.0381944444444445E-4</v>
      </c>
      <c r="I15" s="6">
        <v>22</v>
      </c>
      <c r="J15" s="7">
        <v>1.0252314814814813E-3</v>
      </c>
      <c r="K15" s="2"/>
      <c r="L15" s="7">
        <v>2.0833333333333332E-2</v>
      </c>
      <c r="M15" s="6">
        <f t="shared" si="0"/>
        <v>12</v>
      </c>
      <c r="N15" s="5">
        <v>11.44</v>
      </c>
      <c r="O15" s="5">
        <v>11.56</v>
      </c>
      <c r="P15" s="5">
        <v>13.18</v>
      </c>
      <c r="Q15" s="5">
        <v>13.18</v>
      </c>
      <c r="R15" s="6">
        <v>13</v>
      </c>
      <c r="S15" s="5">
        <v>10.06</v>
      </c>
      <c r="T15" s="5">
        <v>12.05</v>
      </c>
      <c r="U15" s="5">
        <v>14.03</v>
      </c>
      <c r="V15" s="5">
        <v>17.059999999999999</v>
      </c>
      <c r="W15" s="5">
        <v>7.03</v>
      </c>
      <c r="X15" s="5">
        <v>17.059999999999999</v>
      </c>
      <c r="Y15" s="6">
        <v>15</v>
      </c>
      <c r="Z15" s="5">
        <v>140</v>
      </c>
      <c r="AA15" s="5">
        <v>49</v>
      </c>
      <c r="AB15" s="5">
        <v>189</v>
      </c>
      <c r="AC15" s="6">
        <v>7</v>
      </c>
      <c r="AD15" s="5">
        <v>0</v>
      </c>
      <c r="AE15" s="5">
        <v>180</v>
      </c>
      <c r="AF15" s="5">
        <v>160</v>
      </c>
      <c r="AG15" s="5">
        <v>180</v>
      </c>
      <c r="AH15" s="6">
        <v>20</v>
      </c>
      <c r="AI15" s="5">
        <v>0</v>
      </c>
      <c r="AJ15" s="51">
        <v>6.5567129629629623E-4</v>
      </c>
      <c r="AK15" s="3"/>
      <c r="AL15" s="7">
        <v>4.6250000000000002E-4</v>
      </c>
      <c r="AM15" s="5">
        <v>2</v>
      </c>
      <c r="AN15" s="22">
        <f>AL15+AM15*$AO$1</f>
        <v>8.0972222222222231E-4</v>
      </c>
      <c r="AO15" s="16">
        <f t="shared" si="1"/>
        <v>5</v>
      </c>
    </row>
    <row r="16" spans="1:41" ht="15" customHeight="1" thickBot="1" x14ac:dyDescent="0.35">
      <c r="A16" s="30" t="s">
        <v>25</v>
      </c>
      <c r="B16" s="31" t="s">
        <v>180</v>
      </c>
      <c r="C16" s="5">
        <v>40</v>
      </c>
      <c r="D16" s="5">
        <v>210</v>
      </c>
      <c r="E16" s="6">
        <v>11</v>
      </c>
      <c r="F16" s="7">
        <v>2.0405092592592591E-4</v>
      </c>
      <c r="G16" s="7">
        <v>1.8252314814814813E-4</v>
      </c>
      <c r="H16" s="7">
        <v>1.8252314814814813E-4</v>
      </c>
      <c r="I16" s="6">
        <v>6</v>
      </c>
      <c r="J16" s="7">
        <v>7.9768518518518524E-4</v>
      </c>
      <c r="K16" s="2"/>
      <c r="L16" s="7">
        <v>7.9768518518518524E-4</v>
      </c>
      <c r="M16" s="6">
        <f t="shared" si="0"/>
        <v>8</v>
      </c>
      <c r="N16" s="5">
        <v>24.19</v>
      </c>
      <c r="O16" s="5">
        <v>18.09</v>
      </c>
      <c r="P16" s="5">
        <v>20.91</v>
      </c>
      <c r="Q16" s="5">
        <v>24.19</v>
      </c>
      <c r="R16" s="6">
        <v>5</v>
      </c>
      <c r="S16" s="5">
        <v>17.079999999999998</v>
      </c>
      <c r="T16" s="5">
        <v>18.03</v>
      </c>
      <c r="U16" s="5">
        <v>18.05</v>
      </c>
      <c r="V16" s="5">
        <v>19</v>
      </c>
      <c r="W16" s="5">
        <v>14.08</v>
      </c>
      <c r="X16" s="5">
        <v>19</v>
      </c>
      <c r="Y16" s="6">
        <v>12</v>
      </c>
      <c r="Z16" s="5">
        <v>110</v>
      </c>
      <c r="AA16" s="5">
        <v>79</v>
      </c>
      <c r="AB16" s="5">
        <v>189</v>
      </c>
      <c r="AC16" s="6">
        <v>7</v>
      </c>
      <c r="AD16" s="5">
        <v>310</v>
      </c>
      <c r="AE16" s="5">
        <v>330</v>
      </c>
      <c r="AF16" s="5">
        <v>350</v>
      </c>
      <c r="AG16" s="5">
        <v>350</v>
      </c>
      <c r="AH16" s="6">
        <v>7</v>
      </c>
      <c r="AI16" s="5">
        <v>20</v>
      </c>
      <c r="AJ16" s="51">
        <v>6.0625000000000002E-4</v>
      </c>
      <c r="AK16" s="3">
        <v>6</v>
      </c>
      <c r="AL16" s="7">
        <v>5.7372685185185185E-4</v>
      </c>
      <c r="AM16" s="5">
        <v>2</v>
      </c>
      <c r="AN16" s="22">
        <f>AL16+AM16*$AO$1</f>
        <v>9.2094907407407403E-4</v>
      </c>
      <c r="AO16" s="16">
        <f t="shared" si="1"/>
        <v>7</v>
      </c>
    </row>
    <row r="17" spans="1:41" ht="15" customHeight="1" thickBot="1" x14ac:dyDescent="0.35">
      <c r="A17" s="30" t="s">
        <v>28</v>
      </c>
      <c r="B17" s="31" t="s">
        <v>181</v>
      </c>
      <c r="C17" s="5">
        <v>80</v>
      </c>
      <c r="D17" s="5">
        <v>250</v>
      </c>
      <c r="E17" s="6">
        <v>4</v>
      </c>
      <c r="F17" s="10"/>
      <c r="G17" s="10"/>
      <c r="H17" s="17">
        <v>6.9444444444444441E-3</v>
      </c>
      <c r="I17" s="18">
        <v>23</v>
      </c>
      <c r="J17" s="10"/>
      <c r="K17" s="10"/>
      <c r="L17" s="17">
        <v>6.9444444444444441E-3</v>
      </c>
      <c r="M17" s="6" t="e">
        <f t="shared" si="0"/>
        <v>#N/A</v>
      </c>
      <c r="N17" s="10"/>
      <c r="O17" s="10"/>
      <c r="P17" s="10"/>
      <c r="Q17" s="10"/>
      <c r="R17" s="11"/>
      <c r="S17" s="10"/>
      <c r="T17" s="10"/>
      <c r="U17" s="10"/>
      <c r="V17" s="10"/>
      <c r="W17" s="10"/>
      <c r="X17" s="10"/>
      <c r="Y17" s="11"/>
      <c r="Z17" s="10"/>
      <c r="AA17" s="10"/>
      <c r="AB17" s="10"/>
      <c r="AC17" s="11"/>
      <c r="AD17" s="5">
        <v>320</v>
      </c>
      <c r="AE17" s="5">
        <v>350</v>
      </c>
      <c r="AF17" s="5">
        <v>360</v>
      </c>
      <c r="AG17" s="5">
        <v>360</v>
      </c>
      <c r="AH17" s="6">
        <v>6</v>
      </c>
      <c r="AI17" s="10"/>
      <c r="AJ17" s="49"/>
      <c r="AK17" s="11"/>
      <c r="AL17" s="10"/>
      <c r="AM17" s="10"/>
      <c r="AN17" s="49"/>
      <c r="AO17" s="16" t="e">
        <f t="shared" si="1"/>
        <v>#N/A</v>
      </c>
    </row>
    <row r="18" spans="1:41" ht="15" customHeight="1" thickBot="1" x14ac:dyDescent="0.35">
      <c r="A18" s="30" t="s">
        <v>28</v>
      </c>
      <c r="B18" s="31" t="s">
        <v>182</v>
      </c>
      <c r="C18" s="5">
        <v>70</v>
      </c>
      <c r="D18" s="5">
        <v>230</v>
      </c>
      <c r="E18" s="6">
        <v>8</v>
      </c>
      <c r="F18" s="7">
        <v>2.8773148148148148E-4</v>
      </c>
      <c r="G18" s="7">
        <v>2.0833333333333335E-4</v>
      </c>
      <c r="H18" s="7">
        <v>2.0833333333333335E-4</v>
      </c>
      <c r="I18" s="6">
        <v>11</v>
      </c>
      <c r="J18" s="10"/>
      <c r="K18" s="10"/>
      <c r="L18" s="17">
        <v>2.0833333333333332E-2</v>
      </c>
      <c r="M18" s="6" t="e">
        <f t="shared" si="0"/>
        <v>#N/A</v>
      </c>
      <c r="N18" s="10"/>
      <c r="O18" s="10"/>
      <c r="P18" s="10"/>
      <c r="Q18" s="10"/>
      <c r="R18" s="11"/>
      <c r="S18" s="10"/>
      <c r="T18" s="10"/>
      <c r="U18" s="10"/>
      <c r="V18" s="10"/>
      <c r="W18" s="10"/>
      <c r="X18" s="10"/>
      <c r="Y18" s="11"/>
      <c r="Z18" s="5">
        <v>80</v>
      </c>
      <c r="AA18" s="5">
        <v>77</v>
      </c>
      <c r="AB18" s="5">
        <v>157</v>
      </c>
      <c r="AC18" s="6">
        <v>15</v>
      </c>
      <c r="AD18" s="10"/>
      <c r="AE18" s="10"/>
      <c r="AF18" s="10"/>
      <c r="AG18" s="10"/>
      <c r="AH18" s="11"/>
      <c r="AI18" s="10"/>
      <c r="AJ18" s="49"/>
      <c r="AK18" s="11"/>
      <c r="AL18" s="10"/>
      <c r="AM18" s="10"/>
      <c r="AN18" s="49"/>
      <c r="AO18" s="16" t="e">
        <f t="shared" si="1"/>
        <v>#N/A</v>
      </c>
    </row>
    <row r="19" spans="1:41" ht="15" customHeight="1" thickBot="1" x14ac:dyDescent="0.35">
      <c r="A19" s="30" t="s">
        <v>28</v>
      </c>
      <c r="B19" s="31" t="s">
        <v>183</v>
      </c>
      <c r="C19" s="5">
        <v>95</v>
      </c>
      <c r="D19" s="5">
        <v>235</v>
      </c>
      <c r="E19" s="6">
        <v>7</v>
      </c>
      <c r="F19" s="10"/>
      <c r="G19" s="10"/>
      <c r="H19" s="17">
        <v>6.9444444444444441E-3</v>
      </c>
      <c r="I19" s="18">
        <v>23</v>
      </c>
      <c r="J19" s="10"/>
      <c r="K19" s="10"/>
      <c r="L19" s="17">
        <v>2.0833333333333332E-2</v>
      </c>
      <c r="M19" s="6" t="e">
        <f t="shared" si="0"/>
        <v>#N/A</v>
      </c>
      <c r="N19" s="5">
        <v>14.1</v>
      </c>
      <c r="O19" s="5">
        <v>12.9</v>
      </c>
      <c r="P19" s="5">
        <v>16.190000000000001</v>
      </c>
      <c r="Q19" s="5">
        <v>16.190000000000001</v>
      </c>
      <c r="R19" s="6">
        <v>12</v>
      </c>
      <c r="S19" s="5">
        <v>12.06</v>
      </c>
      <c r="T19" s="5">
        <v>16.05</v>
      </c>
      <c r="U19" s="5">
        <v>10.08</v>
      </c>
      <c r="V19" s="5">
        <v>14.06</v>
      </c>
      <c r="W19" s="5">
        <v>13.05</v>
      </c>
      <c r="X19" s="5">
        <v>16.05</v>
      </c>
      <c r="Y19" s="6">
        <v>16</v>
      </c>
      <c r="Z19" s="10"/>
      <c r="AA19" s="10"/>
      <c r="AB19" s="10"/>
      <c r="AC19" s="11"/>
      <c r="AD19" s="5">
        <v>280</v>
      </c>
      <c r="AE19" s="5">
        <v>270</v>
      </c>
      <c r="AF19" s="5">
        <v>320</v>
      </c>
      <c r="AG19" s="5">
        <v>320</v>
      </c>
      <c r="AH19" s="6">
        <v>12</v>
      </c>
      <c r="AI19" s="10"/>
      <c r="AJ19" s="49"/>
      <c r="AK19" s="11"/>
      <c r="AL19" s="7">
        <v>5.9571759259259257E-4</v>
      </c>
      <c r="AM19" s="5">
        <v>3</v>
      </c>
      <c r="AN19" s="22">
        <f>AL19+AM19*$AO$1</f>
        <v>1.1165509259259258E-3</v>
      </c>
      <c r="AO19" s="16">
        <f t="shared" si="1"/>
        <v>11</v>
      </c>
    </row>
    <row r="20" spans="1:41" ht="15" customHeight="1" thickBot="1" x14ac:dyDescent="0.35">
      <c r="A20" s="30" t="s">
        <v>28</v>
      </c>
      <c r="B20" s="31" t="s">
        <v>184</v>
      </c>
      <c r="C20" s="10"/>
      <c r="D20" s="10"/>
      <c r="E20" s="11"/>
      <c r="F20" s="7">
        <v>2.7835648148148148E-4</v>
      </c>
      <c r="G20" s="7">
        <v>2.2199074074074073E-4</v>
      </c>
      <c r="H20" s="7">
        <v>2.2199074074074073E-4</v>
      </c>
      <c r="I20" s="6">
        <v>16</v>
      </c>
      <c r="J20" s="10"/>
      <c r="K20" s="10"/>
      <c r="L20" s="17">
        <v>2.0833333333333332E-2</v>
      </c>
      <c r="M20" s="6" t="e">
        <f t="shared" si="0"/>
        <v>#N/A</v>
      </c>
      <c r="N20" s="10"/>
      <c r="O20" s="10"/>
      <c r="P20" s="10"/>
      <c r="Q20" s="10"/>
      <c r="R20" s="11"/>
      <c r="S20" s="10"/>
      <c r="T20" s="10"/>
      <c r="U20" s="10"/>
      <c r="V20" s="10"/>
      <c r="W20" s="10"/>
      <c r="X20" s="10"/>
      <c r="Y20" s="11"/>
      <c r="Z20" s="5">
        <v>80</v>
      </c>
      <c r="AA20" s="5">
        <v>80</v>
      </c>
      <c r="AB20" s="5">
        <v>160</v>
      </c>
      <c r="AC20" s="6">
        <v>13</v>
      </c>
      <c r="AD20" s="10"/>
      <c r="AE20" s="10"/>
      <c r="AF20" s="10"/>
      <c r="AG20" s="10"/>
      <c r="AH20" s="11"/>
      <c r="AI20" s="10"/>
      <c r="AJ20" s="49"/>
      <c r="AK20" s="11"/>
      <c r="AL20" s="10"/>
      <c r="AM20" s="10"/>
      <c r="AN20" s="49"/>
      <c r="AO20" s="16" t="e">
        <f t="shared" si="1"/>
        <v>#N/A</v>
      </c>
    </row>
    <row r="21" spans="1:41" ht="15" customHeight="1" thickBot="1" x14ac:dyDescent="0.35">
      <c r="A21" s="30" t="s">
        <v>131</v>
      </c>
      <c r="B21" s="31" t="s">
        <v>185</v>
      </c>
      <c r="C21" s="5">
        <v>65</v>
      </c>
      <c r="D21" s="5">
        <v>190</v>
      </c>
      <c r="E21" s="6">
        <v>15</v>
      </c>
      <c r="F21" s="7">
        <v>1.9004629629629631E-4</v>
      </c>
      <c r="G21" s="7">
        <v>1.8622685185185184E-4</v>
      </c>
      <c r="H21" s="7">
        <v>1.8622685185185184E-4</v>
      </c>
      <c r="I21" s="6">
        <v>7</v>
      </c>
      <c r="J21" s="10"/>
      <c r="K21" s="10"/>
      <c r="L21" s="17">
        <v>2.0833333333333332E-2</v>
      </c>
      <c r="M21" s="6" t="e">
        <f t="shared" si="0"/>
        <v>#N/A</v>
      </c>
      <c r="N21" s="10"/>
      <c r="O21" s="10"/>
      <c r="P21" s="10"/>
      <c r="Q21" s="10"/>
      <c r="R21" s="11"/>
      <c r="S21" s="10"/>
      <c r="T21" s="10"/>
      <c r="U21" s="10"/>
      <c r="V21" s="10"/>
      <c r="W21" s="10"/>
      <c r="X21" s="10"/>
      <c r="Y21" s="11"/>
      <c r="Z21" s="10"/>
      <c r="AA21" s="10"/>
      <c r="AB21" s="10"/>
      <c r="AC21" s="11"/>
      <c r="AD21" s="5">
        <v>345</v>
      </c>
      <c r="AE21" s="5">
        <v>300</v>
      </c>
      <c r="AF21" s="5">
        <v>350</v>
      </c>
      <c r="AG21" s="5">
        <v>350</v>
      </c>
      <c r="AH21" s="6">
        <v>7</v>
      </c>
      <c r="AI21" s="10"/>
      <c r="AJ21" s="49"/>
      <c r="AK21" s="11"/>
      <c r="AL21" s="10"/>
      <c r="AM21" s="10"/>
      <c r="AN21" s="49"/>
      <c r="AO21" s="16" t="e">
        <f t="shared" si="1"/>
        <v>#N/A</v>
      </c>
    </row>
    <row r="22" spans="1:41" ht="15" customHeight="1" thickBot="1" x14ac:dyDescent="0.35">
      <c r="A22" s="30" t="s">
        <v>32</v>
      </c>
      <c r="B22" s="31" t="s">
        <v>186</v>
      </c>
      <c r="C22" s="5">
        <v>25</v>
      </c>
      <c r="D22" s="5">
        <v>95</v>
      </c>
      <c r="E22" s="6">
        <v>23</v>
      </c>
      <c r="F22" s="7">
        <v>2.0833333333333335E-4</v>
      </c>
      <c r="G22" s="7">
        <v>1.8715277777777781E-4</v>
      </c>
      <c r="H22" s="7">
        <v>1.8715277777777781E-4</v>
      </c>
      <c r="I22" s="6">
        <v>9</v>
      </c>
      <c r="J22" s="7">
        <v>7.9247685185185183E-4</v>
      </c>
      <c r="K22" s="2"/>
      <c r="L22" s="7">
        <v>2.0833333333333332E-2</v>
      </c>
      <c r="M22" s="6">
        <f t="shared" si="0"/>
        <v>7</v>
      </c>
      <c r="N22" s="10"/>
      <c r="O22" s="10"/>
      <c r="P22" s="10"/>
      <c r="Q22" s="10"/>
      <c r="R22" s="11"/>
      <c r="S22" s="10"/>
      <c r="T22" s="10"/>
      <c r="U22" s="10"/>
      <c r="V22" s="10"/>
      <c r="W22" s="10"/>
      <c r="X22" s="10"/>
      <c r="Y22" s="11"/>
      <c r="Z22" s="5">
        <v>50</v>
      </c>
      <c r="AA22" s="5">
        <v>111</v>
      </c>
      <c r="AB22" s="5">
        <v>161</v>
      </c>
      <c r="AC22" s="6">
        <v>12</v>
      </c>
      <c r="AD22" s="5">
        <v>0</v>
      </c>
      <c r="AE22" s="5">
        <v>300</v>
      </c>
      <c r="AF22" s="5">
        <v>295</v>
      </c>
      <c r="AG22" s="5">
        <v>300</v>
      </c>
      <c r="AH22" s="6">
        <v>17</v>
      </c>
      <c r="AI22" s="5">
        <v>30</v>
      </c>
      <c r="AJ22" s="51">
        <v>8.5011574074074069E-4</v>
      </c>
      <c r="AK22" s="3">
        <v>5</v>
      </c>
      <c r="AL22" s="10"/>
      <c r="AM22" s="10"/>
      <c r="AN22" s="49"/>
      <c r="AO22" s="16" t="e">
        <f t="shared" si="1"/>
        <v>#N/A</v>
      </c>
    </row>
    <row r="23" spans="1:41" ht="15" customHeight="1" thickBot="1" x14ac:dyDescent="0.35">
      <c r="A23" s="30" t="s">
        <v>32</v>
      </c>
      <c r="B23" s="31" t="s">
        <v>187</v>
      </c>
      <c r="C23" s="5">
        <v>75</v>
      </c>
      <c r="D23" s="5">
        <v>185</v>
      </c>
      <c r="E23" s="6">
        <v>16</v>
      </c>
      <c r="F23" s="7">
        <v>2.5335648148148152E-4</v>
      </c>
      <c r="G23" s="7">
        <v>2.3923611111111115E-4</v>
      </c>
      <c r="H23" s="7">
        <v>2.3923611111111115E-4</v>
      </c>
      <c r="I23" s="6">
        <v>19</v>
      </c>
      <c r="J23" s="10"/>
      <c r="K23" s="10"/>
      <c r="L23" s="17">
        <v>6.9444444444444441E-3</v>
      </c>
      <c r="M23" s="6" t="e">
        <f t="shared" si="0"/>
        <v>#N/A</v>
      </c>
      <c r="N23" s="10"/>
      <c r="O23" s="10"/>
      <c r="P23" s="10"/>
      <c r="Q23" s="10"/>
      <c r="R23" s="11"/>
      <c r="S23" s="5">
        <v>18.149999999999999</v>
      </c>
      <c r="T23" s="5">
        <v>11.05</v>
      </c>
      <c r="U23" s="5">
        <v>13.03</v>
      </c>
      <c r="V23" s="5">
        <v>13.09</v>
      </c>
      <c r="W23" s="5">
        <v>15.07</v>
      </c>
      <c r="X23" s="5">
        <v>18.149999999999999</v>
      </c>
      <c r="Y23" s="6">
        <v>14</v>
      </c>
      <c r="Z23" s="5">
        <v>60</v>
      </c>
      <c r="AA23" s="5">
        <v>54</v>
      </c>
      <c r="AB23" s="5">
        <v>114</v>
      </c>
      <c r="AC23" s="6">
        <v>24</v>
      </c>
      <c r="AD23" s="10"/>
      <c r="AE23" s="10"/>
      <c r="AF23" s="10"/>
      <c r="AG23" s="10"/>
      <c r="AH23" s="11"/>
      <c r="AI23" s="5">
        <v>0</v>
      </c>
      <c r="AJ23" s="51">
        <v>8.0462962962962964E-4</v>
      </c>
      <c r="AK23" s="3"/>
      <c r="AL23" s="10"/>
      <c r="AM23" s="10"/>
      <c r="AN23" s="49"/>
      <c r="AO23" s="16" t="e">
        <f t="shared" si="1"/>
        <v>#N/A</v>
      </c>
    </row>
    <row r="24" spans="1:41" ht="15" customHeight="1" thickBot="1" x14ac:dyDescent="0.35">
      <c r="A24" s="30" t="s">
        <v>32</v>
      </c>
      <c r="B24" s="31" t="s">
        <v>188</v>
      </c>
      <c r="C24" s="5">
        <v>75</v>
      </c>
      <c r="D24" s="5">
        <v>155</v>
      </c>
      <c r="E24" s="6">
        <v>20</v>
      </c>
      <c r="F24" s="7">
        <v>2.5694444444444446E-4</v>
      </c>
      <c r="G24" s="7">
        <v>2.2118055555555555E-4</v>
      </c>
      <c r="H24" s="7">
        <v>2.2118055555555555E-4</v>
      </c>
      <c r="I24" s="6">
        <v>15</v>
      </c>
      <c r="J24" s="10"/>
      <c r="K24" s="10"/>
      <c r="L24" s="17">
        <v>2.0833333333333332E-2</v>
      </c>
      <c r="M24" s="6" t="e">
        <f t="shared" si="0"/>
        <v>#N/A</v>
      </c>
      <c r="N24" s="10"/>
      <c r="O24" s="10"/>
      <c r="P24" s="10"/>
      <c r="Q24" s="10"/>
      <c r="R24" s="11"/>
      <c r="S24" s="10"/>
      <c r="T24" s="10"/>
      <c r="U24" s="10"/>
      <c r="V24" s="10"/>
      <c r="W24" s="10"/>
      <c r="X24" s="10"/>
      <c r="Y24" s="11"/>
      <c r="Z24" s="5">
        <v>40</v>
      </c>
      <c r="AA24" s="5">
        <v>168</v>
      </c>
      <c r="AB24" s="5">
        <v>208</v>
      </c>
      <c r="AC24" s="6">
        <v>3</v>
      </c>
      <c r="AD24" s="10"/>
      <c r="AE24" s="10"/>
      <c r="AF24" s="10"/>
      <c r="AG24" s="10"/>
      <c r="AH24" s="11"/>
      <c r="AI24" s="5">
        <v>30</v>
      </c>
      <c r="AJ24" s="51">
        <v>5.7546296296296295E-4</v>
      </c>
      <c r="AK24" s="3">
        <v>4</v>
      </c>
      <c r="AL24" s="7">
        <v>4.6979166666666675E-4</v>
      </c>
      <c r="AM24" s="5">
        <v>4</v>
      </c>
      <c r="AN24" s="22">
        <f t="shared" ref="AN24:AN25" si="2">AL24+AM24*$AO$1</f>
        <v>1.1642361111111111E-3</v>
      </c>
      <c r="AO24" s="16">
        <f t="shared" si="1"/>
        <v>13</v>
      </c>
    </row>
    <row r="25" spans="1:41" ht="15" customHeight="1" thickBot="1" x14ac:dyDescent="0.35">
      <c r="A25" s="30" t="s">
        <v>32</v>
      </c>
      <c r="B25" s="31" t="s">
        <v>189</v>
      </c>
      <c r="C25" s="5">
        <v>15</v>
      </c>
      <c r="D25" s="5">
        <v>15</v>
      </c>
      <c r="E25" s="6">
        <v>27</v>
      </c>
      <c r="F25" s="10"/>
      <c r="G25" s="10"/>
      <c r="H25" s="17">
        <v>6.9444444444444441E-3</v>
      </c>
      <c r="I25" s="18">
        <v>23</v>
      </c>
      <c r="J25" s="10"/>
      <c r="K25" s="10"/>
      <c r="L25" s="17">
        <v>6.9444444444444441E-3</v>
      </c>
      <c r="M25" s="6" t="e">
        <f t="shared" si="0"/>
        <v>#N/A</v>
      </c>
      <c r="N25" s="10"/>
      <c r="O25" s="10"/>
      <c r="P25" s="10"/>
      <c r="Q25" s="10"/>
      <c r="R25" s="11"/>
      <c r="S25" s="10"/>
      <c r="T25" s="10"/>
      <c r="U25" s="10"/>
      <c r="V25" s="10"/>
      <c r="W25" s="10"/>
      <c r="X25" s="10"/>
      <c r="Y25" s="11"/>
      <c r="Z25" s="5">
        <v>40</v>
      </c>
      <c r="AA25" s="5">
        <v>125</v>
      </c>
      <c r="AB25" s="5">
        <v>165</v>
      </c>
      <c r="AC25" s="6">
        <v>11</v>
      </c>
      <c r="AD25" s="10"/>
      <c r="AE25" s="10"/>
      <c r="AF25" s="10"/>
      <c r="AG25" s="10"/>
      <c r="AH25" s="11"/>
      <c r="AI25" s="5">
        <v>10</v>
      </c>
      <c r="AJ25" s="51">
        <v>1.0271990740740743E-3</v>
      </c>
      <c r="AK25" s="3">
        <v>11</v>
      </c>
      <c r="AL25" s="7">
        <v>4.4212962962962961E-4</v>
      </c>
      <c r="AM25" s="5">
        <v>2</v>
      </c>
      <c r="AN25" s="22">
        <f t="shared" si="2"/>
        <v>7.8935185185185185E-4</v>
      </c>
      <c r="AO25" s="16">
        <f t="shared" si="1"/>
        <v>4</v>
      </c>
    </row>
    <row r="26" spans="1:41" ht="15" customHeight="1" thickBot="1" x14ac:dyDescent="0.35">
      <c r="A26" s="30" t="s">
        <v>32</v>
      </c>
      <c r="B26" s="31" t="s">
        <v>190</v>
      </c>
      <c r="C26" s="5">
        <v>0</v>
      </c>
      <c r="D26" s="5">
        <v>80</v>
      </c>
      <c r="E26" s="6">
        <v>25</v>
      </c>
      <c r="F26" s="10"/>
      <c r="G26" s="10"/>
      <c r="H26" s="17">
        <v>6.9444444444444441E-3</v>
      </c>
      <c r="I26" s="18">
        <v>23</v>
      </c>
      <c r="J26" s="10"/>
      <c r="K26" s="10"/>
      <c r="L26" s="17">
        <v>6.9444444444444441E-3</v>
      </c>
      <c r="M26" s="6" t="e">
        <f t="shared" si="0"/>
        <v>#N/A</v>
      </c>
      <c r="N26" s="10"/>
      <c r="O26" s="10"/>
      <c r="P26" s="10"/>
      <c r="Q26" s="10"/>
      <c r="R26" s="11"/>
      <c r="S26" s="10"/>
      <c r="T26" s="10"/>
      <c r="U26" s="10"/>
      <c r="V26" s="10"/>
      <c r="W26" s="10"/>
      <c r="X26" s="10"/>
      <c r="Y26" s="11"/>
      <c r="Z26" s="5">
        <v>130</v>
      </c>
      <c r="AA26" s="5">
        <v>65</v>
      </c>
      <c r="AB26" s="5">
        <v>195</v>
      </c>
      <c r="AC26" s="6">
        <v>4</v>
      </c>
      <c r="AD26" s="10"/>
      <c r="AE26" s="10"/>
      <c r="AF26" s="10"/>
      <c r="AG26" s="10"/>
      <c r="AH26" s="11"/>
      <c r="AI26" s="5">
        <v>0</v>
      </c>
      <c r="AJ26" s="51">
        <v>1.1219907407407407E-3</v>
      </c>
      <c r="AK26" s="3"/>
      <c r="AL26" s="10"/>
      <c r="AM26" s="10"/>
      <c r="AN26" s="49"/>
      <c r="AO26" s="16" t="e">
        <f t="shared" si="1"/>
        <v>#N/A</v>
      </c>
    </row>
    <row r="27" spans="1:41" ht="15" customHeight="1" thickBot="1" x14ac:dyDescent="0.35">
      <c r="A27" s="30" t="s">
        <v>32</v>
      </c>
      <c r="B27" s="31" t="s">
        <v>191</v>
      </c>
      <c r="C27" s="5">
        <v>70</v>
      </c>
      <c r="D27" s="5">
        <v>250</v>
      </c>
      <c r="E27" s="6">
        <v>4</v>
      </c>
      <c r="F27" s="10"/>
      <c r="G27" s="10"/>
      <c r="H27" s="17">
        <v>6.9444444444444441E-3</v>
      </c>
      <c r="I27" s="18">
        <v>23</v>
      </c>
      <c r="J27" s="7">
        <v>6.9768518518518519E-4</v>
      </c>
      <c r="K27" s="2"/>
      <c r="L27" s="7">
        <v>2.0833333333333332E-2</v>
      </c>
      <c r="M27" s="6">
        <f t="shared" si="0"/>
        <v>1</v>
      </c>
      <c r="N27" s="10"/>
      <c r="O27" s="10"/>
      <c r="P27" s="10"/>
      <c r="Q27" s="10"/>
      <c r="R27" s="11"/>
      <c r="S27" s="5">
        <v>25</v>
      </c>
      <c r="T27" s="5">
        <v>23.07</v>
      </c>
      <c r="U27" s="5">
        <v>22.75</v>
      </c>
      <c r="V27" s="5">
        <v>22.03</v>
      </c>
      <c r="W27" s="5">
        <v>21.09</v>
      </c>
      <c r="X27" s="5">
        <v>25</v>
      </c>
      <c r="Y27" s="6">
        <v>6</v>
      </c>
      <c r="Z27" s="5">
        <v>70</v>
      </c>
      <c r="AA27" s="5">
        <v>121</v>
      </c>
      <c r="AB27" s="5">
        <v>191</v>
      </c>
      <c r="AC27" s="6">
        <v>6</v>
      </c>
      <c r="AD27" s="10"/>
      <c r="AE27" s="10"/>
      <c r="AF27" s="10"/>
      <c r="AG27" s="10"/>
      <c r="AH27" s="11"/>
      <c r="AI27" s="10"/>
      <c r="AJ27" s="49"/>
      <c r="AK27" s="11"/>
      <c r="AL27" s="10"/>
      <c r="AM27" s="10"/>
      <c r="AN27" s="49"/>
      <c r="AO27" s="16" t="e">
        <f t="shared" si="1"/>
        <v>#N/A</v>
      </c>
    </row>
    <row r="28" spans="1:41" ht="15" customHeight="1" thickBot="1" x14ac:dyDescent="0.35">
      <c r="A28" s="30" t="s">
        <v>32</v>
      </c>
      <c r="B28" s="31" t="s">
        <v>192</v>
      </c>
      <c r="C28" s="5">
        <v>0</v>
      </c>
      <c r="D28" s="5">
        <v>105</v>
      </c>
      <c r="E28" s="6">
        <v>22</v>
      </c>
      <c r="F28" s="10"/>
      <c r="G28" s="10"/>
      <c r="H28" s="17">
        <v>6.9444444444444441E-3</v>
      </c>
      <c r="I28" s="18">
        <v>23</v>
      </c>
      <c r="J28" s="10"/>
      <c r="K28" s="10"/>
      <c r="L28" s="17">
        <v>2.0833333333333332E-2</v>
      </c>
      <c r="M28" s="6" t="e">
        <f t="shared" si="0"/>
        <v>#N/A</v>
      </c>
      <c r="N28" s="10"/>
      <c r="O28" s="10"/>
      <c r="P28" s="10"/>
      <c r="Q28" s="10"/>
      <c r="R28" s="11"/>
      <c r="S28" s="5">
        <v>14.09</v>
      </c>
      <c r="T28" s="5">
        <v>16</v>
      </c>
      <c r="U28" s="5">
        <v>15</v>
      </c>
      <c r="V28" s="5">
        <v>14.05</v>
      </c>
      <c r="W28" s="5">
        <v>12.04</v>
      </c>
      <c r="X28" s="5">
        <v>16</v>
      </c>
      <c r="Y28" s="6">
        <v>17</v>
      </c>
      <c r="Z28" s="5">
        <v>100</v>
      </c>
      <c r="AA28" s="5">
        <v>43</v>
      </c>
      <c r="AB28" s="5">
        <v>143</v>
      </c>
      <c r="AC28" s="6">
        <v>16</v>
      </c>
      <c r="AD28" s="5">
        <v>280</v>
      </c>
      <c r="AE28" s="5">
        <v>320</v>
      </c>
      <c r="AF28" s="5">
        <v>320</v>
      </c>
      <c r="AG28" s="5">
        <v>320</v>
      </c>
      <c r="AH28" s="6">
        <v>12</v>
      </c>
      <c r="AI28" s="10"/>
      <c r="AJ28" s="49"/>
      <c r="AK28" s="11"/>
      <c r="AL28" s="7">
        <v>5.9722222222222219E-4</v>
      </c>
      <c r="AM28" s="5">
        <v>5</v>
      </c>
      <c r="AN28" s="22">
        <f>AL28+AM28*$AO$1</f>
        <v>1.4652777777777778E-3</v>
      </c>
      <c r="AO28" s="16">
        <f t="shared" si="1"/>
        <v>18</v>
      </c>
    </row>
    <row r="29" spans="1:41" ht="15" customHeight="1" thickBot="1" x14ac:dyDescent="0.35">
      <c r="A29" s="30" t="s">
        <v>32</v>
      </c>
      <c r="B29" s="31" t="s">
        <v>193</v>
      </c>
      <c r="C29" s="5">
        <v>80</v>
      </c>
      <c r="D29" s="5">
        <v>205</v>
      </c>
      <c r="E29" s="6">
        <v>14</v>
      </c>
      <c r="F29" s="10"/>
      <c r="G29" s="10"/>
      <c r="H29" s="17">
        <v>6.9444444444444441E-3</v>
      </c>
      <c r="I29" s="18">
        <v>23</v>
      </c>
      <c r="J29" s="10"/>
      <c r="K29" s="10"/>
      <c r="L29" s="17">
        <v>2.0833333333333332E-2</v>
      </c>
      <c r="M29" s="6" t="e">
        <f t="shared" si="0"/>
        <v>#N/A</v>
      </c>
      <c r="N29" s="10"/>
      <c r="O29" s="10"/>
      <c r="P29" s="10"/>
      <c r="Q29" s="10"/>
      <c r="R29" s="11"/>
      <c r="S29" s="10"/>
      <c r="T29" s="10"/>
      <c r="U29" s="10"/>
      <c r="V29" s="10"/>
      <c r="W29" s="10"/>
      <c r="X29" s="10"/>
      <c r="Y29" s="11"/>
      <c r="Z29" s="5">
        <v>40</v>
      </c>
      <c r="AA29" s="5">
        <v>71</v>
      </c>
      <c r="AB29" s="5">
        <v>111</v>
      </c>
      <c r="AC29" s="6">
        <v>25</v>
      </c>
      <c r="AD29" s="5">
        <v>375</v>
      </c>
      <c r="AE29" s="5">
        <v>370</v>
      </c>
      <c r="AF29" s="5">
        <v>390</v>
      </c>
      <c r="AG29" s="5">
        <v>390</v>
      </c>
      <c r="AH29" s="6">
        <v>4</v>
      </c>
      <c r="AI29" s="10"/>
      <c r="AJ29" s="49"/>
      <c r="AK29" s="11"/>
      <c r="AL29" s="10"/>
      <c r="AM29" s="10"/>
      <c r="AN29" s="49"/>
      <c r="AO29" s="16" t="e">
        <f t="shared" si="1"/>
        <v>#N/A</v>
      </c>
    </row>
    <row r="30" spans="1:41" ht="15" customHeight="1" thickBot="1" x14ac:dyDescent="0.35">
      <c r="A30" s="30" t="s">
        <v>32</v>
      </c>
      <c r="B30" s="31" t="s">
        <v>194</v>
      </c>
      <c r="C30" s="5">
        <v>0</v>
      </c>
      <c r="D30" s="5">
        <v>90</v>
      </c>
      <c r="E30" s="6">
        <v>24</v>
      </c>
      <c r="F30" s="10"/>
      <c r="G30" s="10"/>
      <c r="H30" s="17">
        <v>6.9444444444444441E-3</v>
      </c>
      <c r="I30" s="18">
        <v>23</v>
      </c>
      <c r="J30" s="10"/>
      <c r="K30" s="10"/>
      <c r="L30" s="17">
        <v>2.0833333333333332E-2</v>
      </c>
      <c r="M30" s="6" t="e">
        <f t="shared" si="0"/>
        <v>#N/A</v>
      </c>
      <c r="N30" s="10"/>
      <c r="O30" s="10"/>
      <c r="P30" s="10"/>
      <c r="Q30" s="10"/>
      <c r="R30" s="11"/>
      <c r="S30" s="5">
        <v>19</v>
      </c>
      <c r="T30" s="5">
        <v>14.03</v>
      </c>
      <c r="U30" s="5">
        <v>15.08</v>
      </c>
      <c r="V30" s="5">
        <v>17</v>
      </c>
      <c r="W30" s="5">
        <v>17.05</v>
      </c>
      <c r="X30" s="5">
        <v>19</v>
      </c>
      <c r="Y30" s="6">
        <v>12</v>
      </c>
      <c r="Z30" s="5">
        <v>100</v>
      </c>
      <c r="AA30" s="5">
        <v>30</v>
      </c>
      <c r="AB30" s="5">
        <v>130</v>
      </c>
      <c r="AC30" s="6">
        <v>20</v>
      </c>
      <c r="AD30" s="10"/>
      <c r="AE30" s="10"/>
      <c r="AF30" s="10"/>
      <c r="AG30" s="10"/>
      <c r="AH30" s="11"/>
      <c r="AI30" s="10"/>
      <c r="AJ30" s="49"/>
      <c r="AK30" s="11"/>
      <c r="AL30" s="7">
        <v>1.0766203703703704E-3</v>
      </c>
      <c r="AM30" s="5">
        <v>3</v>
      </c>
      <c r="AN30" s="22">
        <f t="shared" ref="AN30:AN34" si="3">AL30+AM30*$AO$1</f>
        <v>1.5974537037037038E-3</v>
      </c>
      <c r="AO30" s="16">
        <f t="shared" si="1"/>
        <v>19</v>
      </c>
    </row>
    <row r="31" spans="1:41" ht="15" customHeight="1" thickBot="1" x14ac:dyDescent="0.35">
      <c r="A31" s="30" t="s">
        <v>20</v>
      </c>
      <c r="B31" s="31" t="s">
        <v>195</v>
      </c>
      <c r="C31" s="5">
        <v>90</v>
      </c>
      <c r="D31" s="5">
        <v>245</v>
      </c>
      <c r="E31" s="6">
        <v>6</v>
      </c>
      <c r="F31" s="7">
        <v>2.0312500000000004E-4</v>
      </c>
      <c r="G31" s="7">
        <v>1.574074074074074E-4</v>
      </c>
      <c r="H31" s="7">
        <v>1.574074074074074E-4</v>
      </c>
      <c r="I31" s="6">
        <v>2</v>
      </c>
      <c r="J31" s="7">
        <v>7.0277777777777775E-4</v>
      </c>
      <c r="K31" s="2"/>
      <c r="L31" s="7">
        <v>7.0277777777777775E-4</v>
      </c>
      <c r="M31" s="6">
        <f t="shared" si="0"/>
        <v>3</v>
      </c>
      <c r="N31" s="5">
        <v>21.93</v>
      </c>
      <c r="O31" s="5">
        <v>0</v>
      </c>
      <c r="P31" s="5">
        <v>26.59</v>
      </c>
      <c r="Q31" s="5">
        <v>26.59</v>
      </c>
      <c r="R31" s="6">
        <v>4</v>
      </c>
      <c r="S31" s="10"/>
      <c r="T31" s="10"/>
      <c r="U31" s="10"/>
      <c r="V31" s="10"/>
      <c r="W31" s="10"/>
      <c r="X31" s="10"/>
      <c r="Y31" s="11"/>
      <c r="Z31" s="5">
        <v>80</v>
      </c>
      <c r="AA31" s="5">
        <v>52</v>
      </c>
      <c r="AB31" s="5">
        <v>132</v>
      </c>
      <c r="AC31" s="6">
        <v>19</v>
      </c>
      <c r="AD31" s="5">
        <v>380</v>
      </c>
      <c r="AE31" s="5">
        <v>420</v>
      </c>
      <c r="AF31" s="5">
        <v>420</v>
      </c>
      <c r="AG31" s="5">
        <v>420</v>
      </c>
      <c r="AH31" s="6">
        <v>1</v>
      </c>
      <c r="AI31" s="5">
        <v>20</v>
      </c>
      <c r="AJ31" s="51">
        <v>8.53587962962963E-4</v>
      </c>
      <c r="AK31" s="3">
        <v>9</v>
      </c>
      <c r="AL31" s="7">
        <v>4.2002314814814815E-4</v>
      </c>
      <c r="AM31" s="5">
        <v>2</v>
      </c>
      <c r="AN31" s="22">
        <f t="shared" si="3"/>
        <v>7.6724537037037039E-4</v>
      </c>
      <c r="AO31" s="16">
        <f t="shared" si="1"/>
        <v>3</v>
      </c>
    </row>
    <row r="32" spans="1:41" ht="15" customHeight="1" thickBot="1" x14ac:dyDescent="0.35">
      <c r="A32" s="30" t="s">
        <v>20</v>
      </c>
      <c r="B32" s="31" t="s">
        <v>196</v>
      </c>
      <c r="C32" s="5">
        <v>60</v>
      </c>
      <c r="D32" s="5">
        <v>175</v>
      </c>
      <c r="E32" s="6">
        <v>17</v>
      </c>
      <c r="F32" s="7">
        <v>1.539351851851852E-4</v>
      </c>
      <c r="G32" s="2" t="s">
        <v>22</v>
      </c>
      <c r="H32" s="7">
        <v>1.539351851851852E-4</v>
      </c>
      <c r="I32" s="6">
        <v>1</v>
      </c>
      <c r="J32" s="7">
        <v>7.9212962962962961E-4</v>
      </c>
      <c r="K32" s="2"/>
      <c r="L32" s="7">
        <v>2.0833333333333332E-2</v>
      </c>
      <c r="M32" s="6">
        <f t="shared" si="0"/>
        <v>6</v>
      </c>
      <c r="N32" s="5">
        <v>16.239999999999998</v>
      </c>
      <c r="O32" s="5">
        <v>24.77</v>
      </c>
      <c r="P32" s="5">
        <v>32.74</v>
      </c>
      <c r="Q32" s="5">
        <v>32.74</v>
      </c>
      <c r="R32" s="6">
        <v>1</v>
      </c>
      <c r="S32" s="10"/>
      <c r="T32" s="10"/>
      <c r="U32" s="10"/>
      <c r="V32" s="10"/>
      <c r="W32" s="10"/>
      <c r="X32" s="10"/>
      <c r="Y32" s="11"/>
      <c r="Z32" s="5">
        <v>150</v>
      </c>
      <c r="AA32" s="5">
        <v>84</v>
      </c>
      <c r="AB32" s="5">
        <v>234</v>
      </c>
      <c r="AC32" s="6">
        <v>1</v>
      </c>
      <c r="AD32" s="5">
        <v>335</v>
      </c>
      <c r="AE32" s="5">
        <v>330</v>
      </c>
      <c r="AF32" s="5">
        <v>0</v>
      </c>
      <c r="AG32" s="5">
        <v>335</v>
      </c>
      <c r="AH32" s="6">
        <v>10</v>
      </c>
      <c r="AI32" s="5">
        <v>20</v>
      </c>
      <c r="AJ32" s="51">
        <v>7.3391203703703693E-4</v>
      </c>
      <c r="AK32" s="3">
        <v>7</v>
      </c>
      <c r="AL32" s="7">
        <v>4.884259259259259E-4</v>
      </c>
      <c r="AM32" s="5">
        <v>1</v>
      </c>
      <c r="AN32" s="22">
        <f t="shared" si="3"/>
        <v>6.6203703703703704E-4</v>
      </c>
      <c r="AO32" s="16">
        <f t="shared" si="1"/>
        <v>1</v>
      </c>
    </row>
    <row r="33" spans="1:41" ht="15" customHeight="1" thickBot="1" x14ac:dyDescent="0.35">
      <c r="A33" s="30" t="s">
        <v>20</v>
      </c>
      <c r="B33" s="31" t="s">
        <v>197</v>
      </c>
      <c r="C33" s="5">
        <v>90</v>
      </c>
      <c r="D33" s="5">
        <v>275</v>
      </c>
      <c r="E33" s="6">
        <v>2</v>
      </c>
      <c r="F33" s="7">
        <v>1.8634259259259263E-4</v>
      </c>
      <c r="G33" s="7">
        <v>2.7650462962962964E-4</v>
      </c>
      <c r="H33" s="7">
        <v>1.8634259259259263E-4</v>
      </c>
      <c r="I33" s="6">
        <v>8</v>
      </c>
      <c r="J33" s="7">
        <v>1.1626157407407408E-3</v>
      </c>
      <c r="K33" s="2"/>
      <c r="L33" s="7">
        <v>2.0833333333333332E-2</v>
      </c>
      <c r="M33" s="6">
        <f t="shared" si="0"/>
        <v>13</v>
      </c>
      <c r="N33" s="10"/>
      <c r="O33" s="10"/>
      <c r="P33" s="10"/>
      <c r="Q33" s="10"/>
      <c r="R33" s="11"/>
      <c r="S33" s="10"/>
      <c r="T33" s="10"/>
      <c r="U33" s="10"/>
      <c r="V33" s="10"/>
      <c r="W33" s="10"/>
      <c r="X33" s="10"/>
      <c r="Y33" s="11"/>
      <c r="Z33" s="5">
        <v>70</v>
      </c>
      <c r="AA33" s="5">
        <v>90</v>
      </c>
      <c r="AB33" s="5">
        <v>160</v>
      </c>
      <c r="AC33" s="6">
        <v>13</v>
      </c>
      <c r="AD33" s="5">
        <v>315</v>
      </c>
      <c r="AE33" s="5">
        <v>328</v>
      </c>
      <c r="AF33" s="5">
        <v>350</v>
      </c>
      <c r="AG33" s="5">
        <v>350</v>
      </c>
      <c r="AH33" s="6">
        <v>7</v>
      </c>
      <c r="AI33" s="5">
        <v>20</v>
      </c>
      <c r="AJ33" s="51">
        <v>7.5324074074074085E-4</v>
      </c>
      <c r="AK33" s="3">
        <v>8</v>
      </c>
      <c r="AL33" s="7">
        <v>5.6504629629629624E-4</v>
      </c>
      <c r="AM33" s="5">
        <v>1</v>
      </c>
      <c r="AN33" s="22">
        <f t="shared" si="3"/>
        <v>7.3865740740740738E-4</v>
      </c>
      <c r="AO33" s="16">
        <f t="shared" si="1"/>
        <v>2</v>
      </c>
    </row>
    <row r="34" spans="1:41" ht="15" customHeight="1" thickBot="1" x14ac:dyDescent="0.35">
      <c r="A34" s="30" t="s">
        <v>20</v>
      </c>
      <c r="B34" s="31" t="s">
        <v>198</v>
      </c>
      <c r="C34" s="5">
        <v>95</v>
      </c>
      <c r="D34" s="5">
        <v>265</v>
      </c>
      <c r="E34" s="6">
        <v>3</v>
      </c>
      <c r="F34" s="7">
        <v>1.7002314814814812E-4</v>
      </c>
      <c r="G34" s="2" t="s">
        <v>22</v>
      </c>
      <c r="H34" s="7">
        <v>1.7002314814814812E-4</v>
      </c>
      <c r="I34" s="6">
        <v>4</v>
      </c>
      <c r="J34" s="7">
        <v>6.9803240740740752E-4</v>
      </c>
      <c r="K34" s="2"/>
      <c r="L34" s="7">
        <v>2.0833333333333332E-2</v>
      </c>
      <c r="M34" s="6">
        <f t="shared" si="0"/>
        <v>2</v>
      </c>
      <c r="N34" s="5">
        <v>16.43</v>
      </c>
      <c r="O34" s="5">
        <v>12.05</v>
      </c>
      <c r="P34" s="5">
        <v>7.2</v>
      </c>
      <c r="Q34" s="5">
        <v>16.43</v>
      </c>
      <c r="R34" s="6">
        <v>11</v>
      </c>
      <c r="S34" s="5">
        <v>17.079999999999998</v>
      </c>
      <c r="T34" s="5">
        <v>19.05</v>
      </c>
      <c r="U34" s="5">
        <v>18.010000000000002</v>
      </c>
      <c r="V34" s="5">
        <v>21.03</v>
      </c>
      <c r="W34" s="5">
        <v>21</v>
      </c>
      <c r="X34" s="5">
        <v>21.03</v>
      </c>
      <c r="Y34" s="6">
        <v>9</v>
      </c>
      <c r="Z34" s="5">
        <v>40</v>
      </c>
      <c r="AA34" s="5">
        <v>85</v>
      </c>
      <c r="AB34" s="5">
        <v>125</v>
      </c>
      <c r="AC34" s="6">
        <v>21</v>
      </c>
      <c r="AD34" s="5">
        <v>365</v>
      </c>
      <c r="AE34" s="5">
        <v>410</v>
      </c>
      <c r="AF34" s="5">
        <v>405</v>
      </c>
      <c r="AG34" s="5">
        <v>410</v>
      </c>
      <c r="AH34" s="6">
        <v>2</v>
      </c>
      <c r="AI34" s="5">
        <v>60</v>
      </c>
      <c r="AJ34" s="51">
        <v>1.0356481481481482E-3</v>
      </c>
      <c r="AK34" s="3">
        <v>1</v>
      </c>
      <c r="AL34" s="7">
        <v>5.0810185185185192E-4</v>
      </c>
      <c r="AM34" s="5">
        <v>2</v>
      </c>
      <c r="AN34" s="22">
        <f t="shared" si="3"/>
        <v>8.553240740740741E-4</v>
      </c>
      <c r="AO34" s="16">
        <f t="shared" si="1"/>
        <v>6</v>
      </c>
    </row>
    <row r="35" spans="1:41" ht="15" customHeight="1" thickBot="1" x14ac:dyDescent="0.35">
      <c r="A35" s="30" t="s">
        <v>20</v>
      </c>
      <c r="B35" s="31" t="s">
        <v>199</v>
      </c>
      <c r="C35" s="2"/>
      <c r="D35" s="2"/>
      <c r="E35" s="6">
        <v>28</v>
      </c>
      <c r="F35" s="2"/>
      <c r="G35" s="2"/>
      <c r="H35" s="7">
        <v>6.9444444444444441E-3</v>
      </c>
      <c r="I35" s="6">
        <v>23</v>
      </c>
      <c r="J35" s="10"/>
      <c r="K35" s="10"/>
      <c r="L35" s="17">
        <v>6.9444444444444441E-3</v>
      </c>
      <c r="M35" s="6" t="e">
        <f t="shared" si="0"/>
        <v>#N/A</v>
      </c>
      <c r="N35" s="10"/>
      <c r="O35" s="10"/>
      <c r="P35" s="10"/>
      <c r="Q35" s="10"/>
      <c r="R35" s="11"/>
      <c r="S35" s="10"/>
      <c r="T35" s="10"/>
      <c r="U35" s="10"/>
      <c r="V35" s="10"/>
      <c r="W35" s="10"/>
      <c r="X35" s="10"/>
      <c r="Y35" s="11"/>
      <c r="Z35" s="10"/>
      <c r="AA35" s="10"/>
      <c r="AB35" s="10"/>
      <c r="AC35" s="11"/>
      <c r="AD35" s="2"/>
      <c r="AE35" s="2"/>
      <c r="AF35" s="2"/>
      <c r="AG35" s="5">
        <v>0</v>
      </c>
      <c r="AH35" s="6">
        <v>21</v>
      </c>
      <c r="AI35" s="10"/>
      <c r="AJ35" s="49"/>
      <c r="AK35" s="11"/>
      <c r="AL35" s="10"/>
      <c r="AM35" s="10"/>
      <c r="AN35" s="49"/>
      <c r="AO35" s="16" t="e">
        <f t="shared" si="1"/>
        <v>#N/A</v>
      </c>
    </row>
    <row r="36" spans="1:41" ht="15" customHeight="1" thickBot="1" x14ac:dyDescent="0.35">
      <c r="A36" s="30" t="s">
        <v>20</v>
      </c>
      <c r="B36" s="31" t="s">
        <v>200</v>
      </c>
      <c r="C36" s="5">
        <v>0</v>
      </c>
      <c r="D36" s="5">
        <v>0</v>
      </c>
      <c r="E36" s="6">
        <v>28</v>
      </c>
      <c r="F36" s="7">
        <v>1.7476851851851852E-4</v>
      </c>
      <c r="G36" s="7">
        <v>1.872685185185185E-4</v>
      </c>
      <c r="H36" s="7">
        <v>1.7476851851851852E-4</v>
      </c>
      <c r="I36" s="6">
        <v>5</v>
      </c>
      <c r="J36" s="7">
        <v>8.3657407407407422E-4</v>
      </c>
      <c r="K36" s="2"/>
      <c r="L36" s="7">
        <v>8.3657407407407422E-4</v>
      </c>
      <c r="M36" s="6">
        <f t="shared" si="0"/>
        <v>11</v>
      </c>
      <c r="N36" s="5">
        <v>22.34</v>
      </c>
      <c r="O36" s="5">
        <v>18.84</v>
      </c>
      <c r="P36" s="5">
        <v>14.45</v>
      </c>
      <c r="Q36" s="5">
        <v>22.34</v>
      </c>
      <c r="R36" s="6">
        <v>8</v>
      </c>
      <c r="S36" s="5">
        <v>10.6</v>
      </c>
      <c r="T36" s="5">
        <v>8.6</v>
      </c>
      <c r="U36" s="5">
        <v>10.6</v>
      </c>
      <c r="V36" s="5">
        <v>13.6</v>
      </c>
      <c r="W36" s="5">
        <v>12.5</v>
      </c>
      <c r="X36" s="5">
        <v>13.6</v>
      </c>
      <c r="Y36" s="6">
        <v>18</v>
      </c>
      <c r="Z36" s="5">
        <v>70</v>
      </c>
      <c r="AA36" s="5">
        <v>54</v>
      </c>
      <c r="AB36" s="5">
        <v>124</v>
      </c>
      <c r="AC36" s="6">
        <v>22</v>
      </c>
      <c r="AD36" s="5">
        <v>0</v>
      </c>
      <c r="AE36" s="5">
        <v>310</v>
      </c>
      <c r="AF36" s="5">
        <v>310</v>
      </c>
      <c r="AG36" s="5">
        <v>310</v>
      </c>
      <c r="AH36" s="6">
        <v>14</v>
      </c>
      <c r="AI36" s="5">
        <v>0</v>
      </c>
      <c r="AJ36" s="51">
        <v>1.0679398148148147E-3</v>
      </c>
      <c r="AK36" s="3"/>
      <c r="AL36" s="7">
        <v>5.2858796296296302E-4</v>
      </c>
      <c r="AM36" s="5">
        <v>3</v>
      </c>
      <c r="AN36" s="22">
        <f t="shared" ref="AN36:AN39" si="4">AL36+AM36*$AO$1</f>
        <v>1.0494212962962963E-3</v>
      </c>
      <c r="AO36" s="16">
        <f t="shared" si="1"/>
        <v>9</v>
      </c>
    </row>
    <row r="37" spans="1:41" ht="15" customHeight="1" thickBot="1" x14ac:dyDescent="0.35">
      <c r="A37" s="30" t="s">
        <v>20</v>
      </c>
      <c r="B37" s="31" t="s">
        <v>201</v>
      </c>
      <c r="C37" s="5">
        <v>20</v>
      </c>
      <c r="D37" s="5">
        <v>155</v>
      </c>
      <c r="E37" s="6">
        <v>20</v>
      </c>
      <c r="F37" s="10"/>
      <c r="G37" s="10"/>
      <c r="H37" s="17">
        <v>6.9444444444444441E-3</v>
      </c>
      <c r="I37" s="18">
        <v>23</v>
      </c>
      <c r="J37" s="7">
        <v>7.9918981481481475E-4</v>
      </c>
      <c r="K37" s="2"/>
      <c r="L37" s="7">
        <v>7.9918981481481475E-4</v>
      </c>
      <c r="M37" s="6">
        <f t="shared" si="0"/>
        <v>9</v>
      </c>
      <c r="N37" s="5">
        <v>12.88</v>
      </c>
      <c r="O37" s="5">
        <v>11.96</v>
      </c>
      <c r="P37" s="5">
        <v>9.73</v>
      </c>
      <c r="Q37" s="5">
        <v>12.88</v>
      </c>
      <c r="R37" s="6">
        <v>14</v>
      </c>
      <c r="S37" s="10"/>
      <c r="T37" s="10"/>
      <c r="U37" s="10"/>
      <c r="V37" s="10"/>
      <c r="W37" s="10"/>
      <c r="X37" s="10"/>
      <c r="Y37" s="11"/>
      <c r="Z37" s="10"/>
      <c r="AA37" s="10"/>
      <c r="AB37" s="10"/>
      <c r="AC37" s="11"/>
      <c r="AD37" s="5">
        <v>295</v>
      </c>
      <c r="AE37" s="5">
        <v>300</v>
      </c>
      <c r="AF37" s="5">
        <v>310</v>
      </c>
      <c r="AG37" s="5">
        <v>310</v>
      </c>
      <c r="AH37" s="6">
        <v>14</v>
      </c>
      <c r="AI37" s="5">
        <v>10</v>
      </c>
      <c r="AJ37" s="51">
        <v>1.027662037037037E-3</v>
      </c>
      <c r="AK37" s="3">
        <v>12</v>
      </c>
      <c r="AL37" s="7">
        <v>4.7407407407407402E-4</v>
      </c>
      <c r="AM37" s="5">
        <v>3</v>
      </c>
      <c r="AN37" s="22">
        <f t="shared" si="4"/>
        <v>9.9490740740740746E-4</v>
      </c>
      <c r="AO37" s="16">
        <f t="shared" si="1"/>
        <v>8</v>
      </c>
    </row>
    <row r="38" spans="1:41" ht="15" customHeight="1" thickBot="1" x14ac:dyDescent="0.35">
      <c r="A38" s="30" t="s">
        <v>20</v>
      </c>
      <c r="B38" s="31" t="s">
        <v>202</v>
      </c>
      <c r="C38" s="5">
        <v>0</v>
      </c>
      <c r="D38" s="5">
        <v>0</v>
      </c>
      <c r="E38" s="6">
        <v>28</v>
      </c>
      <c r="F38" s="2" t="s">
        <v>22</v>
      </c>
      <c r="G38" s="2" t="s">
        <v>22</v>
      </c>
      <c r="H38" s="7">
        <v>6.9444444444444441E-3</v>
      </c>
      <c r="I38" s="6">
        <v>23</v>
      </c>
      <c r="J38" s="7">
        <v>8.2465277777777778E-4</v>
      </c>
      <c r="K38" s="2"/>
      <c r="L38" s="7">
        <v>8.2465277777777778E-4</v>
      </c>
      <c r="M38" s="6">
        <f t="shared" si="0"/>
        <v>10</v>
      </c>
      <c r="N38" s="10"/>
      <c r="O38" s="10"/>
      <c r="P38" s="10"/>
      <c r="Q38" s="10"/>
      <c r="R38" s="11"/>
      <c r="S38" s="10"/>
      <c r="T38" s="10"/>
      <c r="U38" s="10"/>
      <c r="V38" s="10"/>
      <c r="W38" s="10"/>
      <c r="X38" s="10"/>
      <c r="Y38" s="11"/>
      <c r="Z38" s="10"/>
      <c r="AA38" s="10"/>
      <c r="AB38" s="10"/>
      <c r="AC38" s="11"/>
      <c r="AD38" s="5">
        <v>266</v>
      </c>
      <c r="AE38" s="5">
        <v>326</v>
      </c>
      <c r="AF38" s="5">
        <v>0</v>
      </c>
      <c r="AG38" s="5">
        <v>326</v>
      </c>
      <c r="AH38" s="6">
        <v>11</v>
      </c>
      <c r="AI38" s="10"/>
      <c r="AJ38" s="49"/>
      <c r="AK38" s="11"/>
      <c r="AL38" s="7">
        <v>7.0740740740740736E-4</v>
      </c>
      <c r="AM38" s="5">
        <v>2</v>
      </c>
      <c r="AN38" s="22">
        <f t="shared" si="4"/>
        <v>1.0546296296296295E-3</v>
      </c>
      <c r="AO38" s="16">
        <f t="shared" si="1"/>
        <v>10</v>
      </c>
    </row>
    <row r="39" spans="1:41" ht="15" customHeight="1" thickBot="1" x14ac:dyDescent="0.35">
      <c r="A39" s="30" t="s">
        <v>20</v>
      </c>
      <c r="B39" s="31" t="s">
        <v>203</v>
      </c>
      <c r="C39" s="5">
        <v>70</v>
      </c>
      <c r="D39" s="5">
        <v>225</v>
      </c>
      <c r="E39" s="6">
        <v>10</v>
      </c>
      <c r="F39" s="7">
        <v>2.1597222222222222E-4</v>
      </c>
      <c r="G39" s="7">
        <v>4.1979166666666667E-4</v>
      </c>
      <c r="H39" s="7">
        <v>2.1597222222222222E-4</v>
      </c>
      <c r="I39" s="6">
        <v>13</v>
      </c>
      <c r="J39" s="10"/>
      <c r="K39" s="10"/>
      <c r="L39" s="17">
        <v>2.0833333333333332E-2</v>
      </c>
      <c r="M39" s="6" t="e">
        <f t="shared" si="0"/>
        <v>#N/A</v>
      </c>
      <c r="N39" s="10"/>
      <c r="O39" s="10"/>
      <c r="P39" s="10"/>
      <c r="Q39" s="10"/>
      <c r="R39" s="11"/>
      <c r="S39" s="10"/>
      <c r="T39" s="10"/>
      <c r="U39" s="10"/>
      <c r="V39" s="10"/>
      <c r="W39" s="10"/>
      <c r="X39" s="10"/>
      <c r="Y39" s="11"/>
      <c r="Z39" s="10"/>
      <c r="AA39" s="10"/>
      <c r="AB39" s="10"/>
      <c r="AC39" s="11"/>
      <c r="AD39" s="5">
        <v>252</v>
      </c>
      <c r="AE39" s="5">
        <v>0</v>
      </c>
      <c r="AF39" s="5">
        <v>275</v>
      </c>
      <c r="AG39" s="5">
        <v>275</v>
      </c>
      <c r="AH39" s="6">
        <v>18</v>
      </c>
      <c r="AI39" s="5">
        <v>0</v>
      </c>
      <c r="AJ39" s="51">
        <v>7.83449074074074E-4</v>
      </c>
      <c r="AK39" s="3"/>
      <c r="AL39" s="7">
        <v>5.7465277777777777E-4</v>
      </c>
      <c r="AM39" s="5">
        <v>4</v>
      </c>
      <c r="AN39" s="22">
        <f t="shared" si="4"/>
        <v>1.2690972222222222E-3</v>
      </c>
      <c r="AO39" s="16">
        <f t="shared" si="1"/>
        <v>16</v>
      </c>
    </row>
    <row r="40" spans="1:41" ht="15" customHeight="1" thickBot="1" x14ac:dyDescent="0.35">
      <c r="A40" s="30" t="s">
        <v>204</v>
      </c>
      <c r="B40" s="31" t="s">
        <v>205</v>
      </c>
      <c r="C40" s="10"/>
      <c r="D40" s="10"/>
      <c r="E40" s="11"/>
      <c r="F40" s="10"/>
      <c r="G40" s="10"/>
      <c r="H40" s="17">
        <v>6.9444444444444441E-3</v>
      </c>
      <c r="I40" s="18">
        <v>23</v>
      </c>
      <c r="J40" s="10"/>
      <c r="K40" s="10"/>
      <c r="L40" s="17">
        <v>6.9444444444444441E-3</v>
      </c>
      <c r="M40" s="6" t="e">
        <f t="shared" si="0"/>
        <v>#N/A</v>
      </c>
      <c r="N40" s="5">
        <v>9.5500000000000007</v>
      </c>
      <c r="O40" s="5">
        <v>19.53</v>
      </c>
      <c r="P40" s="5">
        <v>15.47</v>
      </c>
      <c r="Q40" s="5">
        <v>19.53</v>
      </c>
      <c r="R40" s="6">
        <v>10</v>
      </c>
      <c r="S40" s="10"/>
      <c r="T40" s="10"/>
      <c r="U40" s="10"/>
      <c r="V40" s="10"/>
      <c r="W40" s="10"/>
      <c r="X40" s="10"/>
      <c r="Y40" s="11"/>
      <c r="Z40" s="5">
        <v>30</v>
      </c>
      <c r="AA40" s="5">
        <v>91</v>
      </c>
      <c r="AB40" s="5">
        <v>121</v>
      </c>
      <c r="AC40" s="6">
        <v>23</v>
      </c>
      <c r="AD40" s="10"/>
      <c r="AE40" s="10"/>
      <c r="AF40" s="10"/>
      <c r="AG40" s="10"/>
      <c r="AH40" s="11"/>
      <c r="AI40" s="10"/>
      <c r="AJ40" s="49"/>
      <c r="AK40" s="11"/>
      <c r="AL40" s="10"/>
      <c r="AM40" s="10"/>
      <c r="AN40" s="49"/>
      <c r="AO40" s="11"/>
    </row>
    <row r="41" spans="1:41" ht="15" customHeight="1" thickBot="1" x14ac:dyDescent="0.35">
      <c r="A41" s="30" t="s">
        <v>204</v>
      </c>
      <c r="B41" s="31" t="s">
        <v>206</v>
      </c>
      <c r="C41" s="10"/>
      <c r="D41" s="10"/>
      <c r="E41" s="11"/>
      <c r="F41" s="7">
        <v>2.9629629629629629E-4</v>
      </c>
      <c r="G41" s="7">
        <v>2.8831018518518523E-4</v>
      </c>
      <c r="H41" s="7">
        <v>2.8831018518518523E-4</v>
      </c>
      <c r="I41" s="6">
        <v>20</v>
      </c>
      <c r="J41" s="10"/>
      <c r="K41" s="10"/>
      <c r="L41" s="17">
        <v>6.9444444444444441E-3</v>
      </c>
      <c r="M41" s="6" t="e">
        <f t="shared" si="0"/>
        <v>#N/A</v>
      </c>
      <c r="N41" s="10"/>
      <c r="O41" s="10"/>
      <c r="P41" s="10"/>
      <c r="Q41" s="10"/>
      <c r="R41" s="11"/>
      <c r="S41" s="5">
        <v>20.8</v>
      </c>
      <c r="T41" s="5">
        <v>18.8</v>
      </c>
      <c r="U41" s="5">
        <v>24</v>
      </c>
      <c r="V41" s="5">
        <v>19.600000000000001</v>
      </c>
      <c r="W41" s="5">
        <v>17.100000000000001</v>
      </c>
      <c r="X41" s="5">
        <v>24</v>
      </c>
      <c r="Y41" s="6">
        <v>8</v>
      </c>
      <c r="Z41" s="10"/>
      <c r="AA41" s="10"/>
      <c r="AB41" s="10"/>
      <c r="AC41" s="11"/>
      <c r="AD41" s="5">
        <v>0</v>
      </c>
      <c r="AE41" s="5">
        <v>250</v>
      </c>
      <c r="AF41" s="5">
        <v>0</v>
      </c>
      <c r="AG41" s="5">
        <v>250</v>
      </c>
      <c r="AH41" s="6">
        <v>19</v>
      </c>
      <c r="AI41" s="10"/>
      <c r="AJ41" s="49"/>
      <c r="AK41" s="11"/>
      <c r="AL41" s="10"/>
      <c r="AM41" s="10"/>
      <c r="AN41" s="49"/>
      <c r="AO41" s="11"/>
    </row>
    <row r="42" spans="1:41" ht="15" customHeight="1" thickBot="1" x14ac:dyDescent="0.35">
      <c r="A42" s="30" t="s">
        <v>204</v>
      </c>
      <c r="B42" s="31" t="s">
        <v>207</v>
      </c>
      <c r="C42" s="10"/>
      <c r="D42" s="10"/>
      <c r="E42" s="11"/>
      <c r="F42" s="10"/>
      <c r="G42" s="10"/>
      <c r="H42" s="17">
        <v>6.9444444444444441E-3</v>
      </c>
      <c r="I42" s="18">
        <v>23</v>
      </c>
      <c r="J42" s="10"/>
      <c r="K42" s="10"/>
      <c r="L42" s="17">
        <v>6.9444444444444441E-3</v>
      </c>
      <c r="M42" s="6" t="e">
        <f t="shared" si="0"/>
        <v>#N/A</v>
      </c>
      <c r="N42" s="5">
        <v>11.84</v>
      </c>
      <c r="O42" s="5">
        <v>6.56</v>
      </c>
      <c r="P42" s="5">
        <v>7.2</v>
      </c>
      <c r="Q42" s="5">
        <v>11.84</v>
      </c>
      <c r="R42" s="6">
        <v>15</v>
      </c>
      <c r="S42" s="10"/>
      <c r="T42" s="10"/>
      <c r="U42" s="10"/>
      <c r="V42" s="10"/>
      <c r="W42" s="10"/>
      <c r="X42" s="10"/>
      <c r="Y42" s="11"/>
      <c r="Z42" s="5">
        <v>100</v>
      </c>
      <c r="AA42" s="5">
        <v>82</v>
      </c>
      <c r="AB42" s="5">
        <v>182</v>
      </c>
      <c r="AC42" s="6">
        <v>9</v>
      </c>
      <c r="AD42" s="10"/>
      <c r="AE42" s="10"/>
      <c r="AF42" s="10"/>
      <c r="AG42" s="10"/>
      <c r="AH42" s="11"/>
      <c r="AI42" s="10"/>
      <c r="AJ42" s="49"/>
      <c r="AK42" s="11"/>
      <c r="AL42" s="10"/>
      <c r="AM42" s="10"/>
      <c r="AN42" s="49"/>
      <c r="AO42" s="11"/>
    </row>
    <row r="43" spans="1:41" ht="15" customHeight="1" thickBot="1" x14ac:dyDescent="0.35">
      <c r="A43" s="32" t="s">
        <v>204</v>
      </c>
      <c r="B43" s="3" t="s">
        <v>208</v>
      </c>
      <c r="C43" s="5">
        <v>55</v>
      </c>
      <c r="D43" s="5">
        <v>230</v>
      </c>
      <c r="E43" s="6">
        <v>8</v>
      </c>
      <c r="F43" s="7">
        <v>2.1527777777777778E-4</v>
      </c>
      <c r="G43" s="7">
        <v>1.6874999999999998E-4</v>
      </c>
      <c r="H43" s="7">
        <v>1.6874999999999998E-4</v>
      </c>
      <c r="I43" s="6">
        <v>3</v>
      </c>
      <c r="J43" s="10"/>
      <c r="K43" s="10"/>
      <c r="L43" s="17">
        <v>2.0833333333333332E-2</v>
      </c>
      <c r="M43" s="6" t="e">
        <f t="shared" si="0"/>
        <v>#N/A</v>
      </c>
      <c r="N43" s="10"/>
      <c r="O43" s="10"/>
      <c r="P43" s="10"/>
      <c r="Q43" s="10"/>
      <c r="R43" s="11"/>
      <c r="S43" s="5">
        <v>20.7</v>
      </c>
      <c r="T43" s="5">
        <v>29.81</v>
      </c>
      <c r="U43" s="5">
        <v>30.7</v>
      </c>
      <c r="V43" s="5">
        <v>31.5</v>
      </c>
      <c r="W43" s="5">
        <v>32.799999999999997</v>
      </c>
      <c r="X43" s="5">
        <v>32.799999999999997</v>
      </c>
      <c r="Y43" s="6">
        <v>1</v>
      </c>
      <c r="Z43" s="10"/>
      <c r="AA43" s="10"/>
      <c r="AB43" s="10"/>
      <c r="AC43" s="11"/>
      <c r="AD43" s="5">
        <v>365</v>
      </c>
      <c r="AE43" s="5">
        <v>360</v>
      </c>
      <c r="AF43" s="5">
        <v>355</v>
      </c>
      <c r="AG43" s="5">
        <v>365</v>
      </c>
      <c r="AH43" s="6">
        <v>5</v>
      </c>
      <c r="AI43" s="10"/>
      <c r="AJ43" s="49"/>
      <c r="AK43" s="11"/>
      <c r="AL43" s="10"/>
      <c r="AM43" s="10"/>
      <c r="AN43" s="49"/>
      <c r="AO43" s="11"/>
    </row>
    <row r="44" spans="1:41" x14ac:dyDescent="0.3">
      <c r="AN44" s="50"/>
    </row>
  </sheetData>
  <mergeCells count="11">
    <mergeCell ref="S1:Y1"/>
    <mergeCell ref="Z1:AC1"/>
    <mergeCell ref="AD1:AH1"/>
    <mergeCell ref="AI1:AK1"/>
    <mergeCell ref="AL1:AN1"/>
    <mergeCell ref="N1:R1"/>
    <mergeCell ref="A1:A2"/>
    <mergeCell ref="B1:B2"/>
    <mergeCell ref="C1:E1"/>
    <mergeCell ref="F1:I1"/>
    <mergeCell ref="J1:M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DAE7F-9F81-429C-9364-5BAF943367B4}">
  <dimension ref="A1:B8"/>
  <sheetViews>
    <sheetView workbookViewId="0">
      <selection activeCell="C7" sqref="C7"/>
    </sheetView>
  </sheetViews>
  <sheetFormatPr defaultRowHeight="14.4" x14ac:dyDescent="0.3"/>
  <cols>
    <col min="1" max="2" width="24.109375" customWidth="1"/>
  </cols>
  <sheetData>
    <row r="1" spans="1:2" ht="21.6" thickTop="1" x14ac:dyDescent="0.4">
      <c r="A1" s="24" t="s">
        <v>209</v>
      </c>
      <c r="B1" s="25" t="s">
        <v>161</v>
      </c>
    </row>
    <row r="2" spans="1:2" ht="21" x14ac:dyDescent="0.4">
      <c r="A2" s="46" t="s">
        <v>162</v>
      </c>
      <c r="B2" s="47"/>
    </row>
    <row r="3" spans="1:2" ht="21" x14ac:dyDescent="0.4">
      <c r="A3" s="26">
        <v>9</v>
      </c>
      <c r="B3" s="27">
        <v>8</v>
      </c>
    </row>
    <row r="4" spans="1:2" ht="21" x14ac:dyDescent="0.4">
      <c r="A4" s="46" t="s">
        <v>163</v>
      </c>
      <c r="B4" s="47"/>
    </row>
    <row r="5" spans="1:2" ht="21" x14ac:dyDescent="0.4">
      <c r="A5" s="26">
        <v>3</v>
      </c>
      <c r="B5" s="27">
        <v>0</v>
      </c>
    </row>
    <row r="6" spans="1:2" ht="21" x14ac:dyDescent="0.4">
      <c r="A6" s="46" t="s">
        <v>164</v>
      </c>
      <c r="B6" s="47"/>
    </row>
    <row r="7" spans="1:2" ht="21.6" thickBot="1" x14ac:dyDescent="0.45">
      <c r="A7" s="28">
        <v>0</v>
      </c>
      <c r="B7" s="29">
        <v>4</v>
      </c>
    </row>
    <row r="8" spans="1:2" ht="15" thickTop="1" x14ac:dyDescent="0.3"/>
  </sheetData>
  <mergeCells count="3">
    <mergeCell ref="A2:B2"/>
    <mergeCell ref="A4:B4"/>
    <mergeCell ref="A6:B6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3F408-2379-4B36-B475-37EC0CA41984}">
  <dimension ref="A1:AO13"/>
  <sheetViews>
    <sheetView topLeftCell="E1" workbookViewId="0">
      <selection activeCell="AK3" sqref="AK3"/>
    </sheetView>
  </sheetViews>
  <sheetFormatPr defaultRowHeight="14.4" x14ac:dyDescent="0.3"/>
  <cols>
    <col min="2" max="2" width="20.6640625" customWidth="1"/>
    <col min="3" max="3" width="0" hidden="1" customWidth="1"/>
    <col min="6" max="7" width="0" hidden="1" customWidth="1"/>
    <col min="8" max="8" width="11.109375" customWidth="1"/>
    <col min="11" max="12" width="0" hidden="1" customWidth="1"/>
    <col min="14" max="16" width="0" hidden="1" customWidth="1"/>
    <col min="19" max="23" width="0" hidden="1" customWidth="1"/>
    <col min="26" max="27" width="0" hidden="1" customWidth="1"/>
    <col min="30" max="32" width="0" hidden="1" customWidth="1"/>
    <col min="37" max="37" width="9.33203125" customWidth="1"/>
    <col min="38" max="39" width="0" hidden="1" customWidth="1"/>
  </cols>
  <sheetData>
    <row r="1" spans="1:41" ht="15.6" thickTop="1" thickBot="1" x14ac:dyDescent="0.35">
      <c r="A1" s="42" t="s">
        <v>0</v>
      </c>
      <c r="B1" s="44" t="s">
        <v>1</v>
      </c>
      <c r="C1" s="35" t="s">
        <v>38</v>
      </c>
      <c r="D1" s="36"/>
      <c r="E1" s="37"/>
      <c r="F1" s="35" t="s">
        <v>4</v>
      </c>
      <c r="G1" s="36"/>
      <c r="H1" s="36"/>
      <c r="I1" s="40"/>
      <c r="J1" s="41" t="s">
        <v>39</v>
      </c>
      <c r="K1" s="36"/>
      <c r="L1" s="36"/>
      <c r="M1" s="37"/>
      <c r="N1" s="35" t="s">
        <v>40</v>
      </c>
      <c r="O1" s="36"/>
      <c r="P1" s="36"/>
      <c r="Q1" s="36"/>
      <c r="R1" s="40"/>
      <c r="S1" s="41" t="s">
        <v>5</v>
      </c>
      <c r="T1" s="36"/>
      <c r="U1" s="36"/>
      <c r="V1" s="36"/>
      <c r="W1" s="36"/>
      <c r="X1" s="36"/>
      <c r="Y1" s="37"/>
      <c r="Z1" s="35" t="s">
        <v>41</v>
      </c>
      <c r="AA1" s="36"/>
      <c r="AB1" s="36"/>
      <c r="AC1" s="40"/>
      <c r="AD1" s="41" t="s">
        <v>3</v>
      </c>
      <c r="AE1" s="36"/>
      <c r="AF1" s="36"/>
      <c r="AG1" s="36"/>
      <c r="AH1" s="37"/>
      <c r="AI1" s="35" t="s">
        <v>42</v>
      </c>
      <c r="AJ1" s="36"/>
      <c r="AK1" s="40"/>
      <c r="AL1" s="41" t="s">
        <v>43</v>
      </c>
      <c r="AM1" s="36"/>
      <c r="AN1" s="36"/>
      <c r="AO1" s="21">
        <v>1.7361111111111112E-4</v>
      </c>
    </row>
    <row r="2" spans="1:41" ht="15" thickBot="1" x14ac:dyDescent="0.35">
      <c r="A2" s="43"/>
      <c r="B2" s="45"/>
      <c r="C2" s="2" t="s">
        <v>12</v>
      </c>
      <c r="D2" s="2" t="s">
        <v>44</v>
      </c>
      <c r="E2" s="3" t="s">
        <v>45</v>
      </c>
      <c r="F2" s="2" t="s">
        <v>12</v>
      </c>
      <c r="G2" s="2" t="s">
        <v>13</v>
      </c>
      <c r="H2" s="2" t="s">
        <v>16</v>
      </c>
      <c r="I2" s="3" t="s">
        <v>45</v>
      </c>
      <c r="J2" s="2" t="s">
        <v>12</v>
      </c>
      <c r="K2" s="2" t="s">
        <v>13</v>
      </c>
      <c r="L2" s="2" t="s">
        <v>16</v>
      </c>
      <c r="M2" s="3" t="s">
        <v>45</v>
      </c>
      <c r="N2" s="2" t="s">
        <v>12</v>
      </c>
      <c r="O2" s="2" t="s">
        <v>13</v>
      </c>
      <c r="P2" s="2" t="s">
        <v>14</v>
      </c>
      <c r="Q2" s="2" t="s">
        <v>16</v>
      </c>
      <c r="R2" s="3" t="s">
        <v>11</v>
      </c>
      <c r="S2" s="2" t="s">
        <v>12</v>
      </c>
      <c r="T2" s="2" t="s">
        <v>13</v>
      </c>
      <c r="U2" s="2" t="s">
        <v>14</v>
      </c>
      <c r="V2" s="2" t="s">
        <v>165</v>
      </c>
      <c r="W2" s="2" t="s">
        <v>166</v>
      </c>
      <c r="X2" s="2" t="s">
        <v>15</v>
      </c>
      <c r="Y2" s="3" t="s">
        <v>11</v>
      </c>
      <c r="Z2" s="2" t="s">
        <v>8</v>
      </c>
      <c r="AA2" s="2" t="s">
        <v>9</v>
      </c>
      <c r="AB2" s="2" t="s">
        <v>10</v>
      </c>
      <c r="AC2" s="3" t="s">
        <v>11</v>
      </c>
      <c r="AD2" s="2" t="s">
        <v>12</v>
      </c>
      <c r="AE2" s="2" t="s">
        <v>13</v>
      </c>
      <c r="AF2" s="2" t="s">
        <v>14</v>
      </c>
      <c r="AG2" s="2" t="s">
        <v>15</v>
      </c>
      <c r="AH2" s="3" t="s">
        <v>11</v>
      </c>
      <c r="AI2" s="2" t="s">
        <v>46</v>
      </c>
      <c r="AJ2" s="2" t="s">
        <v>18</v>
      </c>
      <c r="AK2" s="3" t="s">
        <v>11</v>
      </c>
      <c r="AL2" s="2" t="s">
        <v>18</v>
      </c>
      <c r="AM2" s="2" t="s">
        <v>19</v>
      </c>
      <c r="AN2" s="2" t="s">
        <v>12</v>
      </c>
      <c r="AO2" s="3" t="s">
        <v>11</v>
      </c>
    </row>
    <row r="3" spans="1:41" ht="15" customHeight="1" thickTop="1" thickBot="1" x14ac:dyDescent="0.4">
      <c r="A3" s="30" t="s">
        <v>74</v>
      </c>
      <c r="B3" s="31" t="s">
        <v>210</v>
      </c>
      <c r="C3" s="5">
        <v>0</v>
      </c>
      <c r="D3" s="5">
        <v>90</v>
      </c>
      <c r="E3" s="6">
        <v>6</v>
      </c>
      <c r="F3" s="8">
        <v>1.703703703703704E-4</v>
      </c>
      <c r="G3" s="8">
        <v>1.8680555555555559E-4</v>
      </c>
      <c r="H3" s="8">
        <f>MIN(F3:G3)</f>
        <v>1.703703703703704E-4</v>
      </c>
      <c r="I3" s="6">
        <v>2</v>
      </c>
      <c r="J3" s="7">
        <v>7.4525462962962957E-4</v>
      </c>
      <c r="K3" s="2"/>
      <c r="L3" s="5" t="s">
        <v>50</v>
      </c>
      <c r="M3" s="6">
        <v>3</v>
      </c>
      <c r="N3" s="5">
        <v>33.19</v>
      </c>
      <c r="O3" s="5">
        <v>31.86</v>
      </c>
      <c r="P3" s="5">
        <v>29.79</v>
      </c>
      <c r="Q3" s="5">
        <v>33.19</v>
      </c>
      <c r="R3" s="6">
        <v>1</v>
      </c>
      <c r="S3" s="5">
        <v>26.01</v>
      </c>
      <c r="T3" s="5">
        <v>31.03</v>
      </c>
      <c r="U3" s="5">
        <v>32.450000000000003</v>
      </c>
      <c r="V3" s="5">
        <v>31.08</v>
      </c>
      <c r="W3" s="5">
        <v>30.05</v>
      </c>
      <c r="X3" s="5">
        <v>32.450000000000003</v>
      </c>
      <c r="Y3" s="6">
        <v>1</v>
      </c>
      <c r="Z3" s="5">
        <v>60</v>
      </c>
      <c r="AA3" s="5">
        <v>93</v>
      </c>
      <c r="AB3" s="5">
        <v>153</v>
      </c>
      <c r="AC3" s="6">
        <v>2</v>
      </c>
      <c r="AD3" s="5">
        <v>3.74</v>
      </c>
      <c r="AE3" s="5">
        <v>3.94</v>
      </c>
      <c r="AF3" s="5">
        <v>3.86</v>
      </c>
      <c r="AG3" s="5">
        <v>3.94</v>
      </c>
      <c r="AH3" s="6">
        <v>1</v>
      </c>
      <c r="AI3" s="5">
        <v>0</v>
      </c>
      <c r="AJ3" s="7">
        <v>9.3645833333333341E-4</v>
      </c>
      <c r="AK3" s="34"/>
      <c r="AL3" s="7">
        <v>4.0821759259259267E-4</v>
      </c>
      <c r="AM3" s="5">
        <v>5</v>
      </c>
      <c r="AN3" s="48">
        <f>AL3+AM3*$AO$1</f>
        <v>1.2762731481481483E-3</v>
      </c>
      <c r="AO3" s="16">
        <v>3</v>
      </c>
    </row>
    <row r="4" spans="1:41" ht="15" customHeight="1" thickBot="1" x14ac:dyDescent="0.35">
      <c r="A4" s="30" t="s">
        <v>211</v>
      </c>
      <c r="B4" s="31" t="s">
        <v>212</v>
      </c>
      <c r="C4" s="5">
        <v>60</v>
      </c>
      <c r="D4" s="5">
        <v>110</v>
      </c>
      <c r="E4" s="6">
        <v>5</v>
      </c>
      <c r="F4" s="10"/>
      <c r="G4" s="10"/>
      <c r="H4" s="19" t="s">
        <v>72</v>
      </c>
      <c r="I4" s="11"/>
      <c r="J4" s="10"/>
      <c r="K4" s="10"/>
      <c r="L4" s="19" t="s">
        <v>213</v>
      </c>
      <c r="M4" s="11"/>
      <c r="N4" s="10"/>
      <c r="O4" s="10"/>
      <c r="P4" s="10"/>
      <c r="Q4" s="10"/>
      <c r="R4" s="11"/>
      <c r="S4" s="5">
        <v>16.079999999999998</v>
      </c>
      <c r="T4" s="5">
        <v>20.010000000000002</v>
      </c>
      <c r="U4" s="5">
        <v>17</v>
      </c>
      <c r="V4" s="5">
        <v>15.05</v>
      </c>
      <c r="W4" s="5">
        <v>19</v>
      </c>
      <c r="X4" s="5">
        <v>20.010000000000002</v>
      </c>
      <c r="Y4" s="6">
        <v>6</v>
      </c>
      <c r="Z4" s="5">
        <v>70</v>
      </c>
      <c r="AA4" s="5">
        <v>49</v>
      </c>
      <c r="AB4" s="5">
        <v>119</v>
      </c>
      <c r="AC4" s="6">
        <v>4</v>
      </c>
      <c r="AD4" s="5">
        <v>0</v>
      </c>
      <c r="AE4" s="5">
        <v>2</v>
      </c>
      <c r="AF4" s="5">
        <v>0</v>
      </c>
      <c r="AG4" s="5">
        <v>2</v>
      </c>
      <c r="AH4" s="6">
        <v>4</v>
      </c>
      <c r="AI4" s="5">
        <v>0</v>
      </c>
      <c r="AJ4" s="7">
        <v>8.331018518518518E-4</v>
      </c>
      <c r="AK4" s="3"/>
      <c r="AL4" s="10"/>
      <c r="AM4" s="10"/>
      <c r="AN4" s="10"/>
      <c r="AO4" s="11"/>
    </row>
    <row r="5" spans="1:41" ht="15" customHeight="1" thickBot="1" x14ac:dyDescent="0.35">
      <c r="A5" s="30" t="s">
        <v>211</v>
      </c>
      <c r="B5" s="31" t="s">
        <v>214</v>
      </c>
      <c r="C5" s="5">
        <v>0</v>
      </c>
      <c r="D5" s="5">
        <v>115</v>
      </c>
      <c r="E5" s="6">
        <v>4</v>
      </c>
      <c r="F5" s="10"/>
      <c r="G5" s="10"/>
      <c r="H5" s="19" t="s">
        <v>72</v>
      </c>
      <c r="I5" s="11"/>
      <c r="J5" s="10"/>
      <c r="K5" s="10"/>
      <c r="L5" s="19" t="s">
        <v>213</v>
      </c>
      <c r="M5" s="11"/>
      <c r="N5" s="10"/>
      <c r="O5" s="10"/>
      <c r="P5" s="10"/>
      <c r="Q5" s="10"/>
      <c r="R5" s="11"/>
      <c r="S5" s="5">
        <v>29</v>
      </c>
      <c r="T5" s="5">
        <v>31</v>
      </c>
      <c r="U5" s="5">
        <v>29.03</v>
      </c>
      <c r="V5" s="5">
        <v>30.03</v>
      </c>
      <c r="W5" s="5">
        <v>28.09</v>
      </c>
      <c r="X5" s="5">
        <v>31</v>
      </c>
      <c r="Y5" s="6">
        <v>2</v>
      </c>
      <c r="Z5" s="5">
        <v>30</v>
      </c>
      <c r="AA5" s="5">
        <v>32</v>
      </c>
      <c r="AB5" s="5">
        <v>62</v>
      </c>
      <c r="AC5" s="6">
        <v>6</v>
      </c>
      <c r="AD5" s="5">
        <v>2.83</v>
      </c>
      <c r="AE5" s="5">
        <v>3.55</v>
      </c>
      <c r="AF5" s="5">
        <v>3.16</v>
      </c>
      <c r="AG5" s="5">
        <v>3.55</v>
      </c>
      <c r="AH5" s="6">
        <v>2</v>
      </c>
      <c r="AI5" s="5">
        <v>10</v>
      </c>
      <c r="AJ5" s="7">
        <v>9.9456018518518513E-4</v>
      </c>
      <c r="AK5" s="3">
        <v>2</v>
      </c>
      <c r="AL5" s="10"/>
      <c r="AM5" s="10"/>
      <c r="AN5" s="10"/>
      <c r="AO5" s="11"/>
    </row>
    <row r="6" spans="1:41" ht="15" customHeight="1" thickBot="1" x14ac:dyDescent="0.35">
      <c r="A6" s="30" t="s">
        <v>204</v>
      </c>
      <c r="B6" s="31" t="s">
        <v>215</v>
      </c>
      <c r="C6" s="5">
        <v>95</v>
      </c>
      <c r="D6" s="5">
        <v>280</v>
      </c>
      <c r="E6" s="6">
        <v>1</v>
      </c>
      <c r="F6" s="33">
        <v>2.53587962962963E-4</v>
      </c>
      <c r="G6" s="33">
        <v>2.1226851851851851E-4</v>
      </c>
      <c r="H6" s="8">
        <f>MIN(F6:G6)</f>
        <v>2.1226851851851851E-4</v>
      </c>
      <c r="I6" s="6">
        <v>4</v>
      </c>
      <c r="J6" s="10"/>
      <c r="K6" s="10"/>
      <c r="L6" s="19" t="s">
        <v>213</v>
      </c>
      <c r="M6" s="11"/>
      <c r="N6" s="10"/>
      <c r="O6" s="10"/>
      <c r="P6" s="10"/>
      <c r="Q6" s="10"/>
      <c r="R6" s="11"/>
      <c r="S6" s="5">
        <v>23.45</v>
      </c>
      <c r="T6" s="5">
        <v>23.3</v>
      </c>
      <c r="U6" s="5">
        <v>26.5</v>
      </c>
      <c r="V6" s="5">
        <v>27.4</v>
      </c>
      <c r="W6" s="5">
        <v>0</v>
      </c>
      <c r="X6" s="5">
        <v>27.4</v>
      </c>
      <c r="Y6" s="6">
        <v>4</v>
      </c>
      <c r="Z6" s="10"/>
      <c r="AA6" s="10"/>
      <c r="AB6" s="10"/>
      <c r="AC6" s="11"/>
      <c r="AD6" s="10"/>
      <c r="AE6" s="10"/>
      <c r="AF6" s="10"/>
      <c r="AG6" s="10"/>
      <c r="AH6" s="11"/>
      <c r="AI6" s="10"/>
      <c r="AJ6" s="10"/>
      <c r="AK6" s="11"/>
      <c r="AL6" s="10"/>
      <c r="AM6" s="10"/>
      <c r="AN6" s="10"/>
      <c r="AO6" s="11"/>
    </row>
    <row r="7" spans="1:41" ht="15" customHeight="1" thickBot="1" x14ac:dyDescent="0.35">
      <c r="A7" s="30" t="s">
        <v>204</v>
      </c>
      <c r="B7" s="31" t="s">
        <v>216</v>
      </c>
      <c r="C7" s="10"/>
      <c r="D7" s="10"/>
      <c r="E7" s="11"/>
      <c r="F7" s="10"/>
      <c r="G7" s="10"/>
      <c r="H7" s="19" t="s">
        <v>72</v>
      </c>
      <c r="I7" s="11"/>
      <c r="J7" s="10"/>
      <c r="K7" s="10"/>
      <c r="L7" s="19" t="s">
        <v>213</v>
      </c>
      <c r="M7" s="11"/>
      <c r="N7" s="5">
        <v>18.2</v>
      </c>
      <c r="O7" s="5">
        <v>29.54</v>
      </c>
      <c r="P7" s="5">
        <v>27.93</v>
      </c>
      <c r="Q7" s="5">
        <v>29.54</v>
      </c>
      <c r="R7" s="6">
        <v>3</v>
      </c>
      <c r="S7" s="5">
        <v>21.8</v>
      </c>
      <c r="T7" s="5">
        <v>16.100000000000001</v>
      </c>
      <c r="U7" s="5">
        <v>0</v>
      </c>
      <c r="V7" s="5">
        <v>22.3</v>
      </c>
      <c r="W7" s="5">
        <v>26</v>
      </c>
      <c r="X7" s="5">
        <v>26</v>
      </c>
      <c r="Y7" s="6">
        <v>5</v>
      </c>
      <c r="Z7" s="5">
        <v>30</v>
      </c>
      <c r="AA7" s="5">
        <v>127</v>
      </c>
      <c r="AB7" s="5">
        <v>157</v>
      </c>
      <c r="AC7" s="6">
        <v>1</v>
      </c>
      <c r="AD7" s="10"/>
      <c r="AE7" s="10"/>
      <c r="AF7" s="10"/>
      <c r="AG7" s="10"/>
      <c r="AH7" s="11"/>
      <c r="AI7" s="10"/>
      <c r="AJ7" s="10"/>
      <c r="AK7" s="11"/>
      <c r="AL7" s="10"/>
      <c r="AM7" s="10"/>
      <c r="AN7" s="10"/>
      <c r="AO7" s="11"/>
    </row>
    <row r="8" spans="1:41" ht="15" customHeight="1" thickBot="1" x14ac:dyDescent="0.35">
      <c r="A8" s="30" t="s">
        <v>204</v>
      </c>
      <c r="B8" s="31" t="s">
        <v>217</v>
      </c>
      <c r="C8" s="10"/>
      <c r="D8" s="10"/>
      <c r="E8" s="11"/>
      <c r="F8" s="10"/>
      <c r="G8" s="10"/>
      <c r="H8" s="19" t="s">
        <v>72</v>
      </c>
      <c r="I8" s="11"/>
      <c r="J8" s="7">
        <v>6.9039351851851857E-4</v>
      </c>
      <c r="K8" s="2"/>
      <c r="L8" s="5" t="s">
        <v>50</v>
      </c>
      <c r="M8" s="6">
        <v>2</v>
      </c>
      <c r="N8" s="10"/>
      <c r="O8" s="10"/>
      <c r="P8" s="10"/>
      <c r="Q8" s="10"/>
      <c r="R8" s="11"/>
      <c r="S8" s="5">
        <v>28.1</v>
      </c>
      <c r="T8" s="5">
        <v>25.35</v>
      </c>
      <c r="U8" s="5">
        <v>0</v>
      </c>
      <c r="V8" s="5">
        <v>30.4</v>
      </c>
      <c r="W8" s="5">
        <v>27.3</v>
      </c>
      <c r="X8" s="5">
        <v>30.4</v>
      </c>
      <c r="Y8" s="6">
        <v>3</v>
      </c>
      <c r="Z8" s="10"/>
      <c r="AA8" s="10"/>
      <c r="AB8" s="10"/>
      <c r="AC8" s="11"/>
      <c r="AD8" s="5">
        <v>2.5</v>
      </c>
      <c r="AE8" s="5">
        <v>3.26</v>
      </c>
      <c r="AF8" s="5">
        <v>3.05</v>
      </c>
      <c r="AG8" s="5">
        <v>3.26</v>
      </c>
      <c r="AH8" s="6">
        <v>3</v>
      </c>
      <c r="AI8" s="10"/>
      <c r="AJ8" s="10"/>
      <c r="AK8" s="11"/>
      <c r="AL8" s="7">
        <v>5.0682870370370367E-4</v>
      </c>
      <c r="AM8" s="5">
        <v>2</v>
      </c>
      <c r="AN8" s="48">
        <f>AL8+AM8*$AO$1</f>
        <v>8.5405092592592585E-4</v>
      </c>
      <c r="AO8" s="16">
        <v>1</v>
      </c>
    </row>
    <row r="9" spans="1:41" ht="15" customHeight="1" thickBot="1" x14ac:dyDescent="0.35">
      <c r="A9" s="30" t="s">
        <v>204</v>
      </c>
      <c r="B9" s="31" t="s">
        <v>218</v>
      </c>
      <c r="C9" s="5">
        <v>0</v>
      </c>
      <c r="D9" s="5">
        <v>30</v>
      </c>
      <c r="E9" s="6">
        <v>7</v>
      </c>
      <c r="F9" s="7">
        <v>1.7488425925925926E-4</v>
      </c>
      <c r="G9" s="7">
        <v>1.6284722222222224E-4</v>
      </c>
      <c r="H9" s="8">
        <f>MIN(F9:G9)</f>
        <v>1.6284722222222224E-4</v>
      </c>
      <c r="I9" s="6">
        <v>1</v>
      </c>
      <c r="J9" s="10"/>
      <c r="K9" s="10"/>
      <c r="L9" s="19" t="s">
        <v>213</v>
      </c>
      <c r="M9" s="11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5">
        <v>1</v>
      </c>
      <c r="AA9" s="2"/>
      <c r="AB9" s="5">
        <v>1</v>
      </c>
      <c r="AC9" s="6">
        <v>7</v>
      </c>
      <c r="AD9" s="10"/>
      <c r="AE9" s="10"/>
      <c r="AF9" s="10"/>
      <c r="AG9" s="10"/>
      <c r="AH9" s="11"/>
      <c r="AI9" s="10"/>
      <c r="AJ9" s="10"/>
      <c r="AK9" s="11"/>
      <c r="AL9" s="10"/>
      <c r="AM9" s="10"/>
      <c r="AN9" s="10"/>
      <c r="AO9" s="11"/>
    </row>
    <row r="10" spans="1:41" ht="15" customHeight="1" thickBot="1" x14ac:dyDescent="0.35">
      <c r="A10" s="30" t="s">
        <v>204</v>
      </c>
      <c r="B10" s="31" t="s">
        <v>219</v>
      </c>
      <c r="C10" s="20">
        <v>30</v>
      </c>
      <c r="D10" s="20">
        <v>120</v>
      </c>
      <c r="E10" s="6">
        <v>3</v>
      </c>
      <c r="F10" s="10"/>
      <c r="G10" s="10"/>
      <c r="H10" s="19" t="s">
        <v>72</v>
      </c>
      <c r="I10" s="11"/>
      <c r="J10" s="10"/>
      <c r="K10" s="10"/>
      <c r="L10" s="19" t="s">
        <v>213</v>
      </c>
      <c r="M10" s="11"/>
      <c r="N10" s="5">
        <v>31.61</v>
      </c>
      <c r="O10" s="5">
        <v>30.21</v>
      </c>
      <c r="P10" s="5">
        <v>26.22</v>
      </c>
      <c r="Q10" s="5">
        <v>31.61</v>
      </c>
      <c r="R10" s="6">
        <v>2</v>
      </c>
      <c r="S10" s="10"/>
      <c r="T10" s="10"/>
      <c r="U10" s="10"/>
      <c r="V10" s="10"/>
      <c r="W10" s="10"/>
      <c r="X10" s="10"/>
      <c r="Y10" s="11"/>
      <c r="Z10" s="5">
        <v>90</v>
      </c>
      <c r="AA10" s="5">
        <v>63</v>
      </c>
      <c r="AB10" s="5">
        <v>153</v>
      </c>
      <c r="AC10" s="6">
        <v>2</v>
      </c>
      <c r="AD10" s="10"/>
      <c r="AE10" s="10"/>
      <c r="AF10" s="10"/>
      <c r="AG10" s="10"/>
      <c r="AH10" s="11"/>
      <c r="AI10" s="5">
        <v>0</v>
      </c>
      <c r="AJ10" s="7">
        <v>8.0150462962962977E-4</v>
      </c>
      <c r="AK10" s="3"/>
      <c r="AL10" s="7">
        <v>6.3692129629629635E-4</v>
      </c>
      <c r="AM10" s="5">
        <v>3</v>
      </c>
      <c r="AN10" s="48">
        <f>AL10+AM10*$AO$1</f>
        <v>1.1577546296296297E-3</v>
      </c>
      <c r="AO10" s="16">
        <v>2</v>
      </c>
    </row>
    <row r="11" spans="1:41" ht="15" customHeight="1" thickBot="1" x14ac:dyDescent="0.35">
      <c r="A11" s="30" t="s">
        <v>204</v>
      </c>
      <c r="B11" s="31" t="s">
        <v>220</v>
      </c>
      <c r="C11" s="5">
        <v>70</v>
      </c>
      <c r="D11" s="5">
        <v>175</v>
      </c>
      <c r="E11" s="6">
        <v>2</v>
      </c>
      <c r="F11" s="7">
        <v>2.0532407407407405E-4</v>
      </c>
      <c r="G11" s="7">
        <v>2.0648148148148151E-4</v>
      </c>
      <c r="H11" s="8">
        <f>MIN(F11:G11)</f>
        <v>2.0532407407407405E-4</v>
      </c>
      <c r="I11" s="6">
        <v>3</v>
      </c>
      <c r="J11" s="10"/>
      <c r="K11" s="10"/>
      <c r="L11" s="19" t="s">
        <v>213</v>
      </c>
      <c r="M11" s="11"/>
      <c r="N11" s="10"/>
      <c r="O11" s="10"/>
      <c r="P11" s="10"/>
      <c r="Q11" s="10"/>
      <c r="R11" s="11"/>
      <c r="S11" s="10"/>
      <c r="T11" s="10"/>
      <c r="U11" s="10"/>
      <c r="V11" s="10"/>
      <c r="W11" s="10"/>
      <c r="X11" s="10"/>
      <c r="Y11" s="11"/>
      <c r="Z11" s="10"/>
      <c r="AA11" s="10"/>
      <c r="AB11" s="10"/>
      <c r="AC11" s="11"/>
      <c r="AD11" s="10"/>
      <c r="AE11" s="10"/>
      <c r="AF11" s="10"/>
      <c r="AG11" s="10"/>
      <c r="AH11" s="11"/>
      <c r="AI11" s="5">
        <v>40</v>
      </c>
      <c r="AJ11" s="7">
        <v>5.929398148148148E-4</v>
      </c>
      <c r="AK11" s="3">
        <v>1</v>
      </c>
      <c r="AL11" s="10"/>
      <c r="AM11" s="10"/>
      <c r="AN11" s="10"/>
      <c r="AO11" s="11"/>
    </row>
    <row r="12" spans="1:41" ht="15" customHeight="1" thickBot="1" x14ac:dyDescent="0.35">
      <c r="A12" s="32" t="s">
        <v>204</v>
      </c>
      <c r="B12" s="3" t="s">
        <v>221</v>
      </c>
      <c r="C12" s="5">
        <v>0</v>
      </c>
      <c r="D12" s="5">
        <v>0</v>
      </c>
      <c r="E12" s="6">
        <v>8</v>
      </c>
      <c r="F12" s="10"/>
      <c r="G12" s="10"/>
      <c r="H12" s="19" t="s">
        <v>72</v>
      </c>
      <c r="I12" s="11"/>
      <c r="J12" s="10"/>
      <c r="K12" s="10"/>
      <c r="L12" s="19" t="s">
        <v>213</v>
      </c>
      <c r="M12" s="11"/>
      <c r="N12" s="10"/>
      <c r="O12" s="10"/>
      <c r="P12" s="10"/>
      <c r="Q12" s="10"/>
      <c r="R12" s="11"/>
      <c r="S12" s="10"/>
      <c r="T12" s="10"/>
      <c r="U12" s="10"/>
      <c r="V12" s="10"/>
      <c r="W12" s="10"/>
      <c r="X12" s="10"/>
      <c r="Y12" s="11"/>
      <c r="Z12" s="5">
        <v>40</v>
      </c>
      <c r="AA12" s="5">
        <v>51</v>
      </c>
      <c r="AB12" s="5">
        <v>91</v>
      </c>
      <c r="AC12" s="6">
        <v>5</v>
      </c>
      <c r="AD12" s="10"/>
      <c r="AE12" s="10"/>
      <c r="AF12" s="10"/>
      <c r="AG12" s="10"/>
      <c r="AH12" s="11"/>
      <c r="AI12" s="5">
        <v>0</v>
      </c>
      <c r="AJ12" s="7">
        <v>6.462962962962964E-4</v>
      </c>
      <c r="AK12" s="3"/>
      <c r="AL12" s="10"/>
      <c r="AM12" s="10"/>
      <c r="AN12" s="10"/>
      <c r="AO12" s="11"/>
    </row>
    <row r="13" spans="1:41" ht="15" customHeight="1" thickBot="1" x14ac:dyDescent="0.35">
      <c r="A13" s="15" t="s">
        <v>86</v>
      </c>
      <c r="B13" s="3" t="s">
        <v>222</v>
      </c>
      <c r="C13" s="2"/>
      <c r="D13" s="2"/>
      <c r="E13" s="3"/>
      <c r="F13" s="2"/>
      <c r="G13" s="2"/>
      <c r="H13" s="2"/>
      <c r="I13" s="3"/>
      <c r="J13" s="7">
        <v>6.5810185185185188E-4</v>
      </c>
      <c r="K13" s="2"/>
      <c r="L13" s="5" t="s">
        <v>50</v>
      </c>
      <c r="M13" s="6">
        <v>1</v>
      </c>
      <c r="N13" s="2"/>
      <c r="O13" s="2"/>
      <c r="P13" s="2"/>
      <c r="Q13" s="2"/>
      <c r="R13" s="3"/>
      <c r="S13" s="2"/>
      <c r="T13" s="2"/>
      <c r="U13" s="2"/>
      <c r="V13" s="2"/>
      <c r="W13" s="2"/>
      <c r="X13" s="2"/>
      <c r="Y13" s="3"/>
      <c r="Z13" s="2"/>
      <c r="AA13" s="2"/>
      <c r="AB13" s="2"/>
      <c r="AC13" s="3"/>
      <c r="AD13" s="2"/>
      <c r="AE13" s="2"/>
      <c r="AF13" s="2"/>
      <c r="AG13" s="2"/>
      <c r="AH13" s="3"/>
      <c r="AI13" s="2"/>
      <c r="AJ13" s="2"/>
      <c r="AK13" s="3"/>
      <c r="AL13" s="2"/>
      <c r="AM13" s="2"/>
      <c r="AN13" s="2"/>
      <c r="AO13" s="3"/>
    </row>
  </sheetData>
  <mergeCells count="11">
    <mergeCell ref="S1:Y1"/>
    <mergeCell ref="Z1:AC1"/>
    <mergeCell ref="AD1:AH1"/>
    <mergeCell ref="AI1:AK1"/>
    <mergeCell ref="AL1:AN1"/>
    <mergeCell ref="N1:R1"/>
    <mergeCell ref="A1:A2"/>
    <mergeCell ref="B1:B2"/>
    <mergeCell ref="C1:E1"/>
    <mergeCell ref="F1:I1"/>
    <mergeCell ref="J1:M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Přípravka</vt:lpstr>
      <vt:lpstr>mladší</vt:lpstr>
      <vt:lpstr>týmové mladší</vt:lpstr>
      <vt:lpstr>starší</vt:lpstr>
      <vt:lpstr>týmové starší</vt:lpstr>
      <vt:lpstr>dorost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Klusák</dc:creator>
  <cp:lastModifiedBy>Martin Klusák</cp:lastModifiedBy>
  <dcterms:created xsi:type="dcterms:W3CDTF">2021-09-26T15:03:46Z</dcterms:created>
  <dcterms:modified xsi:type="dcterms:W3CDTF">2021-09-29T07:48:15Z</dcterms:modified>
</cp:coreProperties>
</file>