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8f7b4a38fbd84c1/Plocha/mhj/2023/Akce/Branný závod/"/>
    </mc:Choice>
  </mc:AlternateContent>
  <xr:revisionPtr revIDLastSave="629" documentId="11_AD4D80C4656A4B7AC02E74E4DB1C76425ADEDD87" xr6:coauthVersionLast="47" xr6:coauthVersionMax="47" xr10:uidLastSave="{53350F6C-7185-45A5-BB2E-E7C0212B03D2}"/>
  <bookViews>
    <workbookView xWindow="-108" yWindow="-108" windowWidth="23256" windowHeight="12456" activeTab="3" xr2:uid="{00000000-000D-0000-FFFF-FFFF00000000}"/>
  </bookViews>
  <sheets>
    <sheet name="Přípravka" sheetId="1" r:id="rId1"/>
    <sheet name="Mladší žáci" sheetId="2" r:id="rId2"/>
    <sheet name="Starší žáci" sheetId="3" r:id="rId3"/>
    <sheet name="Doro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H16" i="2" s="1"/>
  <c r="F29" i="2"/>
  <c r="H29" i="2" s="1"/>
  <c r="F30" i="2"/>
  <c r="H30" i="2" s="1"/>
  <c r="F20" i="3"/>
  <c r="H20" i="3" s="1"/>
  <c r="F7" i="3"/>
  <c r="H7" i="3" s="1"/>
  <c r="F34" i="2"/>
  <c r="H34" i="2" s="1"/>
  <c r="F11" i="4"/>
  <c r="H11" i="4" s="1"/>
  <c r="F9" i="4"/>
  <c r="H9" i="4" s="1"/>
  <c r="F8" i="4"/>
  <c r="H8" i="4" s="1"/>
  <c r="F7" i="4"/>
  <c r="H7" i="4" s="1"/>
  <c r="F10" i="4"/>
  <c r="H10" i="4" s="1"/>
  <c r="F19" i="3"/>
  <c r="H19" i="3" s="1"/>
  <c r="F11" i="3"/>
  <c r="H11" i="3" s="1"/>
  <c r="F15" i="3"/>
  <c r="H15" i="3" s="1"/>
  <c r="F9" i="3"/>
  <c r="H9" i="3" s="1"/>
  <c r="F13" i="3"/>
  <c r="H13" i="3" s="1"/>
  <c r="F8" i="3"/>
  <c r="H8" i="3" s="1"/>
  <c r="F23" i="3"/>
  <c r="H23" i="3" s="1"/>
  <c r="F18" i="3"/>
  <c r="H18" i="3" s="1"/>
  <c r="F21" i="3"/>
  <c r="H21" i="3" s="1"/>
  <c r="F24" i="3"/>
  <c r="H24" i="3" s="1"/>
  <c r="F27" i="3"/>
  <c r="H27" i="3" s="1"/>
  <c r="F17" i="3"/>
  <c r="H17" i="3" s="1"/>
  <c r="F14" i="3"/>
  <c r="H14" i="3" s="1"/>
  <c r="F25" i="3"/>
  <c r="H25" i="3" s="1"/>
  <c r="F28" i="3"/>
  <c r="H28" i="3" s="1"/>
  <c r="F26" i="3"/>
  <c r="H26" i="3" s="1"/>
  <c r="F22" i="3"/>
  <c r="H22" i="3" s="1"/>
  <c r="F12" i="3"/>
  <c r="H12" i="3" s="1"/>
  <c r="F16" i="3"/>
  <c r="H16" i="3" s="1"/>
  <c r="F10" i="3"/>
  <c r="H10" i="3" s="1"/>
  <c r="F27" i="2"/>
  <c r="H27" i="2" s="1"/>
  <c r="F15" i="2"/>
  <c r="H15" i="2" s="1"/>
  <c r="F23" i="2"/>
  <c r="H23" i="2" s="1"/>
  <c r="F21" i="2"/>
  <c r="H21" i="2" s="1"/>
  <c r="F26" i="2"/>
  <c r="H26" i="2" s="1"/>
  <c r="F24" i="2"/>
  <c r="H24" i="2" s="1"/>
  <c r="F11" i="2"/>
  <c r="H11" i="2" s="1"/>
  <c r="F17" i="2"/>
  <c r="H17" i="2" s="1"/>
  <c r="F32" i="2"/>
  <c r="H32" i="2" s="1"/>
  <c r="F19" i="2"/>
  <c r="H19" i="2" s="1"/>
  <c r="F28" i="2"/>
  <c r="H28" i="2" s="1"/>
  <c r="F7" i="2"/>
  <c r="H7" i="2" s="1"/>
  <c r="F9" i="2"/>
  <c r="H9" i="2" s="1"/>
  <c r="F13" i="2"/>
  <c r="H13" i="2" s="1"/>
  <c r="F22" i="2"/>
  <c r="H22" i="2" s="1"/>
  <c r="F12" i="2"/>
  <c r="H12" i="2" s="1"/>
  <c r="F8" i="2"/>
  <c r="H8" i="2" s="1"/>
  <c r="F10" i="2"/>
  <c r="H10" i="2" s="1"/>
  <c r="F33" i="2"/>
  <c r="H33" i="2" s="1"/>
  <c r="F31" i="2"/>
  <c r="H31" i="2" s="1"/>
  <c r="F20" i="2"/>
  <c r="H20" i="2" s="1"/>
  <c r="F25" i="2"/>
  <c r="H25" i="2" s="1"/>
  <c r="F14" i="2"/>
  <c r="H14" i="2" s="1"/>
  <c r="F18" i="2"/>
  <c r="H18" i="2" s="1"/>
  <c r="F8" i="1"/>
  <c r="F9" i="1"/>
  <c r="F10" i="1"/>
  <c r="F11" i="1"/>
  <c r="F12" i="1"/>
  <c r="F7" i="1"/>
  <c r="H7" i="1" s="1"/>
  <c r="I11" i="4" l="1"/>
  <c r="I15" i="3"/>
  <c r="I16" i="2"/>
  <c r="I10" i="4"/>
  <c r="I8" i="4"/>
  <c r="I9" i="4"/>
  <c r="I7" i="4"/>
  <c r="I29" i="2"/>
  <c r="I20" i="3"/>
  <c r="I25" i="3"/>
  <c r="I18" i="3"/>
  <c r="I14" i="3"/>
  <c r="I16" i="3"/>
  <c r="I23" i="3"/>
  <c r="I11" i="3"/>
  <c r="I7" i="3"/>
  <c r="I12" i="3"/>
  <c r="I17" i="3"/>
  <c r="I8" i="3"/>
  <c r="I22" i="3"/>
  <c r="I27" i="3"/>
  <c r="I13" i="3"/>
  <c r="I26" i="3"/>
  <c r="I24" i="3"/>
  <c r="I9" i="3"/>
  <c r="I10" i="3"/>
  <c r="I28" i="3"/>
  <c r="I21" i="3"/>
  <c r="I19" i="3"/>
  <c r="I27" i="2"/>
  <c r="I30" i="2"/>
  <c r="I33" i="2"/>
  <c r="I26" i="2"/>
  <c r="I23" i="2"/>
  <c r="I15" i="2"/>
  <c r="I21" i="2"/>
  <c r="I18" i="2"/>
  <c r="I10" i="2"/>
  <c r="I19" i="2"/>
  <c r="I14" i="2"/>
  <c r="I8" i="2"/>
  <c r="I9" i="2"/>
  <c r="I32" i="2"/>
  <c r="I34" i="2"/>
  <c r="I7" i="2"/>
  <c r="I17" i="2"/>
  <c r="I20" i="2"/>
  <c r="I12" i="2"/>
  <c r="I31" i="2"/>
  <c r="I22" i="2"/>
  <c r="I28" i="2"/>
  <c r="I11" i="2"/>
  <c r="H8" i="1" l="1"/>
  <c r="H10" i="1"/>
  <c r="H11" i="1"/>
  <c r="H9" i="1"/>
  <c r="H12" i="1"/>
  <c r="I11" i="1" l="1"/>
  <c r="I7" i="1"/>
  <c r="I8" i="1"/>
  <c r="I9" i="1"/>
  <c r="I10" i="1"/>
  <c r="I12" i="1"/>
</calcChain>
</file>

<file path=xl/sharedStrings.xml><?xml version="1.0" encoding="utf-8"?>
<sst xmlns="http://schemas.openxmlformats.org/spreadsheetml/2006/main" count="106" uniqueCount="61">
  <si>
    <t>Hrušky</t>
  </si>
  <si>
    <t>Křenovice</t>
  </si>
  <si>
    <t>Slavkov u Brna</t>
  </si>
  <si>
    <t>Slavkov u Brna A</t>
  </si>
  <si>
    <t>Slavkov u Brna B</t>
  </si>
  <si>
    <t>Příbram na Moravě</t>
  </si>
  <si>
    <t>Zastávka</t>
  </si>
  <si>
    <t>Družstvo</t>
  </si>
  <si>
    <t>startovací čas</t>
  </si>
  <si>
    <t>čas</t>
  </si>
  <si>
    <t>body</t>
  </si>
  <si>
    <t>trest. Čas</t>
  </si>
  <si>
    <t>čekání</t>
  </si>
  <si>
    <t>výsledek</t>
  </si>
  <si>
    <t>pořadí</t>
  </si>
  <si>
    <t>Hrušky A</t>
  </si>
  <si>
    <t>Hrušky  B</t>
  </si>
  <si>
    <t>Šlapanice</t>
  </si>
  <si>
    <t>Křenovice A</t>
  </si>
  <si>
    <t>Křenovice B</t>
  </si>
  <si>
    <t>Křenovice C</t>
  </si>
  <si>
    <t>Omice</t>
  </si>
  <si>
    <t>Příbram na Moravě A</t>
  </si>
  <si>
    <t>Příbram na Moravě B</t>
  </si>
  <si>
    <t>Rosice A</t>
  </si>
  <si>
    <t>Rosice B</t>
  </si>
  <si>
    <t>Syrovice A</t>
  </si>
  <si>
    <t>Syrovice B</t>
  </si>
  <si>
    <t>Újezd u Rosic A</t>
  </si>
  <si>
    <t>Újezd u Rosic B</t>
  </si>
  <si>
    <t>Žabčice A</t>
  </si>
  <si>
    <t>Žabčice B</t>
  </si>
  <si>
    <t>Žabčice C</t>
  </si>
  <si>
    <t>Zakřany A</t>
  </si>
  <si>
    <t>Zakřany B</t>
  </si>
  <si>
    <t>Zakřany C</t>
  </si>
  <si>
    <t>Zastávka A</t>
  </si>
  <si>
    <t>Zastávka B</t>
  </si>
  <si>
    <t>Zastávka C</t>
  </si>
  <si>
    <t>Zbýšov A</t>
  </si>
  <si>
    <t>Zbýšov B</t>
  </si>
  <si>
    <t>Zbýšov C</t>
  </si>
  <si>
    <t>Šlapanice A</t>
  </si>
  <si>
    <t>Šlapanice B</t>
  </si>
  <si>
    <t>Omice A</t>
  </si>
  <si>
    <t>Omice B</t>
  </si>
  <si>
    <t>Syrovice</t>
  </si>
  <si>
    <t>Žabčice D</t>
  </si>
  <si>
    <t>Žabčice E</t>
  </si>
  <si>
    <t>Zbýšov</t>
  </si>
  <si>
    <t>Újezd u Rosic</t>
  </si>
  <si>
    <t>Žabčice</t>
  </si>
  <si>
    <t>Krausíci</t>
  </si>
  <si>
    <t xml:space="preserve">Újezd u Rosic </t>
  </si>
  <si>
    <t>N</t>
  </si>
  <si>
    <t>BRANNÝ ZÁVOD MORAVSKÉ HASIČSKÉ JEDNOTY</t>
  </si>
  <si>
    <t>14.10.2023 - Přísnotice</t>
  </si>
  <si>
    <t>kategorie: Přípravka</t>
  </si>
  <si>
    <t>kategorie: Mladší žáci</t>
  </si>
  <si>
    <t>kategorie: Starší žáci</t>
  </si>
  <si>
    <t>kategorie: Dorost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</si>
</sst>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5" fontId="0" fillId="0" borderId="0" xfId="0" applyNumberFormat="1"/>
    <xf numFmtId="164" fontId="0" fillId="0" borderId="0" xfId="0" applyNumberFormat="1"/>
    <xf numFmtId="21" fontId="0" fillId="0" borderId="0" xfId="0" applyNumberFormat="1"/>
    <xf numFmtId="2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1" fontId="0" fillId="0" borderId="1" xfId="0" applyNumberFormat="1" applyBorder="1"/>
    <xf numFmtId="21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2"/>
  <sheetViews>
    <sheetView workbookViewId="0">
      <selection activeCell="B2" sqref="B2:B4"/>
    </sheetView>
  </sheetViews>
  <sheetFormatPr defaultRowHeight="14.4" x14ac:dyDescent="0.3"/>
  <cols>
    <col min="1" max="1" width="4" customWidth="1"/>
    <col min="2" max="2" width="16.5546875" customWidth="1"/>
    <col min="3" max="3" width="13" customWidth="1"/>
  </cols>
  <sheetData>
    <row r="2" spans="1:40" x14ac:dyDescent="0.3">
      <c r="B2" t="s">
        <v>55</v>
      </c>
    </row>
    <row r="3" spans="1:40" x14ac:dyDescent="0.3">
      <c r="B3" t="s">
        <v>56</v>
      </c>
    </row>
    <row r="4" spans="1:40" x14ac:dyDescent="0.3">
      <c r="B4" t="s">
        <v>57</v>
      </c>
    </row>
    <row r="5" spans="1:40" x14ac:dyDescent="0.3">
      <c r="C5" s="4">
        <v>1.7361111111111112E-4</v>
      </c>
    </row>
    <row r="6" spans="1:40" x14ac:dyDescent="0.3"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</row>
    <row r="7" spans="1:40" x14ac:dyDescent="0.3">
      <c r="A7">
        <v>1</v>
      </c>
      <c r="B7" s="1" t="s">
        <v>0</v>
      </c>
      <c r="C7" s="5">
        <v>0</v>
      </c>
      <c r="D7" s="5">
        <v>1.5914351851851853E-2</v>
      </c>
      <c r="E7" s="6">
        <v>14</v>
      </c>
      <c r="F7" s="5">
        <f>E7*C$5</f>
        <v>2.4305555555555556E-3</v>
      </c>
      <c r="G7" s="5"/>
      <c r="H7" s="5">
        <f>D7-C7-G7+F7</f>
        <v>1.8344907407407407E-2</v>
      </c>
      <c r="I7" s="6">
        <f>RANK(H7,H$7:H12,1)</f>
        <v>3</v>
      </c>
      <c r="J7" s="2"/>
      <c r="L7" s="2"/>
      <c r="N7" s="2"/>
      <c r="P7" s="2"/>
      <c r="R7" s="2"/>
      <c r="T7" s="2"/>
      <c r="V7" s="2"/>
      <c r="X7" s="2"/>
      <c r="Z7" s="2"/>
      <c r="AB7" s="2"/>
      <c r="AD7" s="2"/>
      <c r="AF7" s="2"/>
      <c r="AH7" s="2"/>
      <c r="AJ7" s="3"/>
      <c r="AL7" s="2"/>
      <c r="AM7" s="4"/>
      <c r="AN7" s="3"/>
    </row>
    <row r="8" spans="1:40" x14ac:dyDescent="0.3">
      <c r="A8">
        <v>2</v>
      </c>
      <c r="B8" s="1" t="s">
        <v>1</v>
      </c>
      <c r="C8" s="5">
        <v>3.472222222222222E-3</v>
      </c>
      <c r="D8" s="5">
        <v>1.7928240740740741E-2</v>
      </c>
      <c r="E8" s="6">
        <v>13</v>
      </c>
      <c r="F8" s="5">
        <f t="shared" ref="F8:F12" si="0">E8*C$5</f>
        <v>2.2569444444444447E-3</v>
      </c>
      <c r="G8" s="5"/>
      <c r="H8" s="5">
        <f t="shared" ref="H8:H12" si="1">D8-C8-G8+F8</f>
        <v>1.6712962962962964E-2</v>
      </c>
      <c r="I8" s="6">
        <f>RANK(H8,H$7:H13,1)</f>
        <v>1</v>
      </c>
      <c r="J8" s="2"/>
      <c r="L8" s="2"/>
      <c r="N8" s="2"/>
      <c r="P8" s="2"/>
      <c r="R8" s="2"/>
      <c r="T8" s="2"/>
      <c r="V8" s="2"/>
      <c r="X8" s="2"/>
      <c r="Z8" s="2"/>
      <c r="AB8" s="2"/>
      <c r="AD8" s="2"/>
      <c r="AF8" s="2"/>
      <c r="AH8" s="2"/>
      <c r="AJ8" s="3"/>
      <c r="AL8" s="2"/>
      <c r="AM8" s="4"/>
      <c r="AN8" s="3"/>
    </row>
    <row r="9" spans="1:40" x14ac:dyDescent="0.3">
      <c r="A9">
        <v>3</v>
      </c>
      <c r="B9" s="1" t="s">
        <v>3</v>
      </c>
      <c r="C9" s="5">
        <v>6.9444444444444441E-3</v>
      </c>
      <c r="D9" s="5">
        <v>2.3090277777777779E-2</v>
      </c>
      <c r="E9" s="6">
        <v>9</v>
      </c>
      <c r="F9" s="5">
        <f t="shared" si="0"/>
        <v>1.5625000000000001E-3</v>
      </c>
      <c r="G9" s="5"/>
      <c r="H9" s="5">
        <f t="shared" si="1"/>
        <v>1.7708333333333336E-2</v>
      </c>
      <c r="I9" s="6">
        <f>RANK(H9,H$7:H14,1)</f>
        <v>2</v>
      </c>
      <c r="J9" s="2"/>
      <c r="L9" s="2"/>
      <c r="N9" s="2"/>
      <c r="P9" s="2"/>
      <c r="R9" s="2"/>
      <c r="T9" s="2"/>
      <c r="V9" s="2"/>
      <c r="X9" s="2"/>
      <c r="Z9" s="2"/>
      <c r="AB9" s="2"/>
      <c r="AD9" s="2"/>
      <c r="AF9" s="2"/>
      <c r="AH9" s="2"/>
      <c r="AJ9" s="3"/>
      <c r="AL9" s="2"/>
      <c r="AM9" s="4"/>
      <c r="AN9" s="3"/>
    </row>
    <row r="10" spans="1:40" x14ac:dyDescent="0.3">
      <c r="A10">
        <v>4</v>
      </c>
      <c r="B10" s="1" t="s">
        <v>4</v>
      </c>
      <c r="C10" s="5">
        <v>1.0416666666666701E-2</v>
      </c>
      <c r="D10" s="5">
        <v>3.050925925925926E-2</v>
      </c>
      <c r="E10" s="6">
        <v>15</v>
      </c>
      <c r="F10" s="5">
        <f t="shared" si="0"/>
        <v>2.604166666666667E-3</v>
      </c>
      <c r="G10" s="5"/>
      <c r="H10" s="5">
        <f t="shared" si="1"/>
        <v>2.2696759259259226E-2</v>
      </c>
      <c r="I10" s="6">
        <f>RANK(H10,H$7:H15,1)</f>
        <v>5</v>
      </c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AJ10" s="3"/>
      <c r="AL10" s="2"/>
      <c r="AM10" s="4"/>
      <c r="AN10" s="3"/>
    </row>
    <row r="11" spans="1:40" x14ac:dyDescent="0.3">
      <c r="A11">
        <v>5</v>
      </c>
      <c r="B11" s="1" t="s">
        <v>5</v>
      </c>
      <c r="C11" s="5">
        <v>1.38888888888889E-2</v>
      </c>
      <c r="D11" s="5">
        <v>4.0856481481481487E-2</v>
      </c>
      <c r="E11" s="6">
        <v>12</v>
      </c>
      <c r="F11" s="5">
        <f t="shared" si="0"/>
        <v>2.0833333333333333E-3</v>
      </c>
      <c r="G11" s="5">
        <v>1.6435185185185183E-3</v>
      </c>
      <c r="H11" s="5">
        <f t="shared" si="1"/>
        <v>2.7407407407407398E-2</v>
      </c>
      <c r="I11" s="6">
        <f>RANK(H11,H$7:H16,1)</f>
        <v>6</v>
      </c>
      <c r="J11" s="2"/>
      <c r="L11" s="2"/>
      <c r="N11" s="2"/>
      <c r="P11" s="2"/>
      <c r="R11" s="2"/>
      <c r="T11" s="2"/>
      <c r="V11" s="2"/>
      <c r="X11" s="2"/>
      <c r="Z11" s="2"/>
      <c r="AB11" s="2"/>
      <c r="AD11" s="2"/>
      <c r="AF11" s="2"/>
      <c r="AH11" s="2"/>
      <c r="AJ11" s="3"/>
      <c r="AL11" s="2"/>
      <c r="AM11" s="4"/>
      <c r="AN11" s="3"/>
    </row>
    <row r="12" spans="1:40" x14ac:dyDescent="0.3">
      <c r="A12">
        <v>6</v>
      </c>
      <c r="B12" s="1" t="s">
        <v>6</v>
      </c>
      <c r="C12" s="5">
        <v>1.7361111111111101E-2</v>
      </c>
      <c r="D12" s="5">
        <v>3.6273148148148145E-2</v>
      </c>
      <c r="E12" s="6">
        <v>16</v>
      </c>
      <c r="F12" s="5">
        <f t="shared" si="0"/>
        <v>2.7777777777777779E-3</v>
      </c>
      <c r="G12" s="5"/>
      <c r="H12" s="5">
        <f t="shared" si="1"/>
        <v>2.1689814814814821E-2</v>
      </c>
      <c r="I12" s="6">
        <f>RANK(H12,H$7:H17,1)</f>
        <v>4</v>
      </c>
      <c r="J12" s="2"/>
      <c r="L12" s="2"/>
      <c r="N12" s="2"/>
      <c r="P12" s="2"/>
      <c r="R12" s="2"/>
      <c r="T12" s="2"/>
      <c r="V12" s="2"/>
      <c r="X12" s="2"/>
      <c r="Z12" s="2"/>
      <c r="AB12" s="2"/>
      <c r="AD12" s="2"/>
      <c r="AF12" s="2"/>
      <c r="AH12" s="2"/>
      <c r="AJ12" s="3"/>
      <c r="AL12" s="2"/>
      <c r="AM12" s="4"/>
      <c r="AN1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DF84-3229-4A26-8A2C-8E26BFB75F63}">
  <dimension ref="A2:J34"/>
  <sheetViews>
    <sheetView workbookViewId="0">
      <selection activeCell="B1" sqref="B1:B4"/>
    </sheetView>
  </sheetViews>
  <sheetFormatPr defaultRowHeight="14.4" x14ac:dyDescent="0.3"/>
  <cols>
    <col min="1" max="1" width="3.88671875" customWidth="1"/>
    <col min="2" max="2" width="17.88671875" customWidth="1"/>
    <col min="3" max="3" width="14.6640625" style="4" customWidth="1"/>
    <col min="4" max="4" width="8.88671875" style="4"/>
    <col min="5" max="5" width="7" customWidth="1"/>
    <col min="6" max="8" width="8.88671875" style="4"/>
    <col min="9" max="9" width="6.21875" customWidth="1"/>
  </cols>
  <sheetData>
    <row r="2" spans="1:9" x14ac:dyDescent="0.3">
      <c r="B2" t="s">
        <v>55</v>
      </c>
    </row>
    <row r="3" spans="1:9" x14ac:dyDescent="0.3">
      <c r="B3" t="s">
        <v>56</v>
      </c>
    </row>
    <row r="4" spans="1:9" x14ac:dyDescent="0.3">
      <c r="B4" t="s">
        <v>58</v>
      </c>
    </row>
    <row r="5" spans="1:9" x14ac:dyDescent="0.3">
      <c r="C5" s="4">
        <v>1.7361111111111112E-4</v>
      </c>
    </row>
    <row r="6" spans="1:9" x14ac:dyDescent="0.3">
      <c r="B6" s="1" t="s">
        <v>7</v>
      </c>
      <c r="C6" s="8" t="s">
        <v>8</v>
      </c>
      <c r="D6" s="8" t="s">
        <v>9</v>
      </c>
      <c r="E6" s="1" t="s">
        <v>10</v>
      </c>
      <c r="F6" s="8" t="s">
        <v>11</v>
      </c>
      <c r="G6" s="8" t="s">
        <v>12</v>
      </c>
      <c r="H6" s="8" t="s">
        <v>13</v>
      </c>
      <c r="I6" s="1" t="s">
        <v>14</v>
      </c>
    </row>
    <row r="7" spans="1:9" x14ac:dyDescent="0.3">
      <c r="A7">
        <v>13</v>
      </c>
      <c r="B7" s="1" t="s">
        <v>26</v>
      </c>
      <c r="C7" s="5">
        <v>4.4444444444444398E-2</v>
      </c>
      <c r="D7" s="5">
        <v>8.2349537037037041E-2</v>
      </c>
      <c r="E7" s="6">
        <v>20</v>
      </c>
      <c r="F7" s="5">
        <f>E7*C$5</f>
        <v>3.4722222222222225E-3</v>
      </c>
      <c r="G7" s="5">
        <v>8.3333333333333332E-3</v>
      </c>
      <c r="H7" s="5">
        <f>D7-C7-G7+F7</f>
        <v>3.3043981481481535E-2</v>
      </c>
      <c r="I7" s="6">
        <f>RANK(H7,H$7:H36,1)</f>
        <v>1</v>
      </c>
    </row>
    <row r="8" spans="1:9" x14ac:dyDescent="0.3">
      <c r="A8">
        <v>19</v>
      </c>
      <c r="B8" s="1" t="s">
        <v>33</v>
      </c>
      <c r="C8" s="5">
        <v>5.6944444444444499E-2</v>
      </c>
      <c r="D8" s="5">
        <v>9.7870370370370371E-2</v>
      </c>
      <c r="E8" s="6">
        <v>21</v>
      </c>
      <c r="F8" s="5">
        <f>E8*C$5</f>
        <v>3.6458333333333334E-3</v>
      </c>
      <c r="G8" s="5">
        <v>1.0069444444444445E-2</v>
      </c>
      <c r="H8" s="5">
        <f>D8-C8-G8+F8</f>
        <v>3.4502314814814763E-2</v>
      </c>
      <c r="I8" s="6">
        <f>RANK(H8,H$7:H38,1)</f>
        <v>2</v>
      </c>
    </row>
    <row r="9" spans="1:9" x14ac:dyDescent="0.3">
      <c r="A9">
        <v>14</v>
      </c>
      <c r="B9" s="1" t="s">
        <v>27</v>
      </c>
      <c r="C9" s="5">
        <v>4.65277777777778E-2</v>
      </c>
      <c r="D9" s="5">
        <v>9.0520833333333328E-2</v>
      </c>
      <c r="E9" s="6">
        <v>13</v>
      </c>
      <c r="F9" s="5">
        <f>E9*C$5</f>
        <v>2.2569444444444447E-3</v>
      </c>
      <c r="G9" s="5">
        <v>7.013888888888889E-3</v>
      </c>
      <c r="H9" s="5">
        <f>D9-C9-G9+F9</f>
        <v>3.9236111111111083E-2</v>
      </c>
      <c r="I9" s="6">
        <f>RANK(H9,H$7:H38,1)</f>
        <v>3</v>
      </c>
    </row>
    <row r="10" spans="1:9" x14ac:dyDescent="0.3">
      <c r="A10">
        <v>20</v>
      </c>
      <c r="B10" s="1" t="s">
        <v>34</v>
      </c>
      <c r="C10" s="5">
        <v>5.9027777777777797E-2</v>
      </c>
      <c r="D10" s="5">
        <v>0.10137731481481482</v>
      </c>
      <c r="E10" s="6">
        <v>29</v>
      </c>
      <c r="F10" s="5">
        <f>E10*C$5</f>
        <v>5.0347222222222225E-3</v>
      </c>
      <c r="G10" s="5">
        <v>6.2499999999999995E-3</v>
      </c>
      <c r="H10" s="5">
        <f>D10-C10-G10+F10</f>
        <v>4.1134259259259252E-2</v>
      </c>
      <c r="I10" s="6">
        <f>RANK(H10,H$7:H40,1)</f>
        <v>4</v>
      </c>
    </row>
    <row r="11" spans="1:9" x14ac:dyDescent="0.3">
      <c r="A11">
        <v>8</v>
      </c>
      <c r="B11" s="1" t="s">
        <v>4</v>
      </c>
      <c r="C11" s="5">
        <v>3.4027777777777803E-2</v>
      </c>
      <c r="D11" s="5">
        <v>7.7523148148148147E-2</v>
      </c>
      <c r="E11" s="6">
        <v>35</v>
      </c>
      <c r="F11" s="5">
        <f>E11*C$5</f>
        <v>6.076388888888889E-3</v>
      </c>
      <c r="G11" s="5">
        <v>5.5555555555555558E-3</v>
      </c>
      <c r="H11" s="5">
        <f>D11-C11-G11+F11</f>
        <v>4.4016203703703675E-2</v>
      </c>
      <c r="I11" s="6">
        <f>RANK(H11,H$7:H37,1)</f>
        <v>5</v>
      </c>
    </row>
    <row r="12" spans="1:9" x14ac:dyDescent="0.3">
      <c r="A12">
        <v>17</v>
      </c>
      <c r="B12" s="1" t="s">
        <v>31</v>
      </c>
      <c r="C12" s="5">
        <v>5.2777777777777798E-2</v>
      </c>
      <c r="D12" s="5">
        <v>0.10023148148148148</v>
      </c>
      <c r="E12" s="6">
        <v>25</v>
      </c>
      <c r="F12" s="5">
        <f>E12*C$5</f>
        <v>4.340277777777778E-3</v>
      </c>
      <c r="G12" s="5">
        <v>5.9027777777777776E-3</v>
      </c>
      <c r="H12" s="5">
        <f>D12-C12-G12+F12</f>
        <v>4.5891203703703677E-2</v>
      </c>
      <c r="I12" s="6">
        <f>RANK(H12,H$7:H42,1)</f>
        <v>6</v>
      </c>
    </row>
    <row r="13" spans="1:9" x14ac:dyDescent="0.3">
      <c r="A13">
        <v>15</v>
      </c>
      <c r="B13" s="1" t="s">
        <v>53</v>
      </c>
      <c r="C13" s="5">
        <v>4.8611111111111098E-2</v>
      </c>
      <c r="D13" s="5">
        <v>9.7326388888888893E-2</v>
      </c>
      <c r="E13" s="6">
        <v>40</v>
      </c>
      <c r="F13" s="5">
        <f>E13*C$5</f>
        <v>6.9444444444444449E-3</v>
      </c>
      <c r="G13" s="5">
        <v>9.7685185185185184E-3</v>
      </c>
      <c r="H13" s="5">
        <f>D13-C13-G13+F13</f>
        <v>4.5891203703703726E-2</v>
      </c>
      <c r="I13" s="6">
        <v>7</v>
      </c>
    </row>
    <row r="14" spans="1:9" x14ac:dyDescent="0.3">
      <c r="A14">
        <v>26</v>
      </c>
      <c r="B14" s="1" t="s">
        <v>39</v>
      </c>
      <c r="C14" s="5">
        <v>7.1527777777777801E-2</v>
      </c>
      <c r="D14" s="5">
        <v>0.11707175925925926</v>
      </c>
      <c r="E14" s="6">
        <v>39</v>
      </c>
      <c r="F14" s="5">
        <f>E14*C$5</f>
        <v>6.7708333333333336E-3</v>
      </c>
      <c r="G14" s="5">
        <v>6.2615740740740748E-3</v>
      </c>
      <c r="H14" s="5">
        <f>D14-C14-G14+F14</f>
        <v>4.6053240740740728E-2</v>
      </c>
      <c r="I14" s="6">
        <f>RANK(H14,H$7:H43,1)</f>
        <v>8</v>
      </c>
    </row>
    <row r="15" spans="1:9" x14ac:dyDescent="0.3">
      <c r="A15">
        <v>3</v>
      </c>
      <c r="B15" s="1" t="s">
        <v>17</v>
      </c>
      <c r="C15" s="5">
        <v>2.361111111111111E-2</v>
      </c>
      <c r="D15" s="5">
        <v>6.4791666666666664E-2</v>
      </c>
      <c r="E15" s="6">
        <v>34</v>
      </c>
      <c r="F15" s="5">
        <f>E15*C$5</f>
        <v>5.9027777777777776E-3</v>
      </c>
      <c r="G15" s="5">
        <v>6.8287037037037025E-4</v>
      </c>
      <c r="H15" s="5">
        <f>D15-C15-G15+F15</f>
        <v>4.6400462962962963E-2</v>
      </c>
      <c r="I15" s="6">
        <f>RANK(H15,H$7:H41,1)</f>
        <v>9</v>
      </c>
    </row>
    <row r="16" spans="1:9" x14ac:dyDescent="0.3">
      <c r="A16">
        <v>1</v>
      </c>
      <c r="B16" s="1" t="s">
        <v>15</v>
      </c>
      <c r="C16" s="5">
        <v>1.9444444444444445E-2</v>
      </c>
      <c r="D16" s="5">
        <v>6.0497685185185189E-2</v>
      </c>
      <c r="E16" s="6">
        <v>33</v>
      </c>
      <c r="F16" s="5">
        <f>E16*C$5</f>
        <v>5.7291666666666671E-3</v>
      </c>
      <c r="G16" s="5">
        <v>1.8518518518518518E-4</v>
      </c>
      <c r="H16" s="5">
        <f>D16-C16-G16+F16</f>
        <v>4.6597222222222227E-2</v>
      </c>
      <c r="I16" s="6">
        <f>RANK(H16,H$7:H43,1)</f>
        <v>10</v>
      </c>
    </row>
    <row r="17" spans="1:9" x14ac:dyDescent="0.3">
      <c r="A17">
        <v>9</v>
      </c>
      <c r="B17" s="1" t="s">
        <v>21</v>
      </c>
      <c r="C17" s="5">
        <v>3.6111111111111101E-2</v>
      </c>
      <c r="D17" s="5">
        <v>8.0925925925925915E-2</v>
      </c>
      <c r="E17" s="6">
        <v>45</v>
      </c>
      <c r="F17" s="5">
        <f>E17*C$5</f>
        <v>7.8125E-3</v>
      </c>
      <c r="G17" s="5">
        <v>5.5671296296296302E-3</v>
      </c>
      <c r="H17" s="5">
        <f>D17-C17-G17+F17</f>
        <v>4.7060185185185184E-2</v>
      </c>
      <c r="I17" s="6">
        <f>RANK(H17,H$7:H44,1)</f>
        <v>11</v>
      </c>
    </row>
    <row r="18" spans="1:9" x14ac:dyDescent="0.3">
      <c r="A18">
        <v>27</v>
      </c>
      <c r="B18" s="1" t="s">
        <v>40</v>
      </c>
      <c r="C18" s="5">
        <v>7.2916666666666671E-2</v>
      </c>
      <c r="D18" s="5">
        <v>0.12512731481481482</v>
      </c>
      <c r="E18" s="6">
        <v>32</v>
      </c>
      <c r="F18" s="5">
        <f>E18*C$5</f>
        <v>5.5555555555555558E-3</v>
      </c>
      <c r="G18" s="5">
        <v>8.3564814814814804E-3</v>
      </c>
      <c r="H18" s="5">
        <f>D18-C18-G18+F18</f>
        <v>4.9409722222222223E-2</v>
      </c>
      <c r="I18" s="6">
        <f>RANK(H18,H$7:H47,1)</f>
        <v>12</v>
      </c>
    </row>
    <row r="19" spans="1:9" x14ac:dyDescent="0.3">
      <c r="A19">
        <v>11</v>
      </c>
      <c r="B19" s="1" t="s">
        <v>23</v>
      </c>
      <c r="C19" s="5">
        <v>4.0277777777777801E-2</v>
      </c>
      <c r="D19" s="5">
        <v>9.2638888888888882E-2</v>
      </c>
      <c r="E19" s="6">
        <v>34</v>
      </c>
      <c r="F19" s="5">
        <f>E19*C$5</f>
        <v>5.9027777777777776E-3</v>
      </c>
      <c r="G19" s="5">
        <v>8.3680555555555557E-3</v>
      </c>
      <c r="H19" s="5">
        <f>D19-C19-G19+F19</f>
        <v>4.9895833333333299E-2</v>
      </c>
      <c r="I19" s="6">
        <f>RANK(H19,H$7:H46,1)</f>
        <v>13</v>
      </c>
    </row>
    <row r="20" spans="1:9" x14ac:dyDescent="0.3">
      <c r="A20">
        <v>23</v>
      </c>
      <c r="B20" s="1" t="s">
        <v>37</v>
      </c>
      <c r="C20" s="5">
        <v>6.5277777777777907E-2</v>
      </c>
      <c r="D20" s="5">
        <v>0.10843750000000001</v>
      </c>
      <c r="E20" s="6">
        <v>40</v>
      </c>
      <c r="F20" s="5">
        <f>E20*C$5</f>
        <v>6.9444444444444449E-3</v>
      </c>
      <c r="G20" s="5"/>
      <c r="H20" s="5">
        <f>D20-C20-G20+F20</f>
        <v>5.0104166666666547E-2</v>
      </c>
      <c r="I20" s="6">
        <f>RANK(H20,H$7:H50,1)</f>
        <v>14</v>
      </c>
    </row>
    <row r="21" spans="1:9" x14ac:dyDescent="0.3">
      <c r="A21">
        <v>5</v>
      </c>
      <c r="B21" s="1" t="s">
        <v>19</v>
      </c>
      <c r="C21" s="5">
        <v>2.7777777777777801E-2</v>
      </c>
      <c r="D21" s="5">
        <v>7.2905092592592591E-2</v>
      </c>
      <c r="E21" s="6">
        <v>39</v>
      </c>
      <c r="F21" s="5">
        <f>E21*C$5</f>
        <v>6.7708333333333336E-3</v>
      </c>
      <c r="G21" s="5">
        <v>1.5509259259259261E-3</v>
      </c>
      <c r="H21" s="5">
        <f>D21-C21-G21+F21</f>
        <v>5.0347222222222196E-2</v>
      </c>
      <c r="I21" s="6">
        <f>RANK(H21,H$7:H47,1)</f>
        <v>15</v>
      </c>
    </row>
    <row r="22" spans="1:9" x14ac:dyDescent="0.3">
      <c r="A22">
        <v>16</v>
      </c>
      <c r="B22" s="1" t="s">
        <v>30</v>
      </c>
      <c r="C22" s="5">
        <v>5.0694444444444403E-2</v>
      </c>
      <c r="D22" s="5">
        <v>9.9513888888888888E-2</v>
      </c>
      <c r="E22" s="6">
        <v>42</v>
      </c>
      <c r="F22" s="5">
        <f>E22*C$5</f>
        <v>7.2916666666666668E-3</v>
      </c>
      <c r="G22" s="5">
        <v>5.3819444444444453E-3</v>
      </c>
      <c r="H22" s="5">
        <f>D22-C22-G22+F22</f>
        <v>5.0729166666666707E-2</v>
      </c>
      <c r="I22" s="6">
        <f>RANK(H22,H$7:H52,1)</f>
        <v>16</v>
      </c>
    </row>
    <row r="23" spans="1:9" x14ac:dyDescent="0.3">
      <c r="A23">
        <v>4</v>
      </c>
      <c r="B23" s="1" t="s">
        <v>18</v>
      </c>
      <c r="C23" s="5">
        <v>2.5694444444444499E-2</v>
      </c>
      <c r="D23" s="5">
        <v>7.0243055555555559E-2</v>
      </c>
      <c r="E23" s="6">
        <v>42</v>
      </c>
      <c r="F23" s="5">
        <f>E23*C$5</f>
        <v>7.2916666666666668E-3</v>
      </c>
      <c r="G23" s="5">
        <v>9.0277777777777784E-4</v>
      </c>
      <c r="H23" s="5">
        <f>D23-C23-G23+F23</f>
        <v>5.0937499999999948E-2</v>
      </c>
      <c r="I23" s="6">
        <f>RANK(H23,H$7:H49,1)</f>
        <v>17</v>
      </c>
    </row>
    <row r="24" spans="1:9" x14ac:dyDescent="0.3">
      <c r="A24">
        <v>7</v>
      </c>
      <c r="B24" s="1" t="s">
        <v>3</v>
      </c>
      <c r="C24" s="5">
        <v>3.19444444444444E-2</v>
      </c>
      <c r="D24" s="5">
        <v>7.9583333333333339E-2</v>
      </c>
      <c r="E24" s="6">
        <v>35</v>
      </c>
      <c r="F24" s="5">
        <f>E24*C$5</f>
        <v>6.076388888888889E-3</v>
      </c>
      <c r="G24" s="5">
        <v>2.2916666666666667E-3</v>
      </c>
      <c r="H24" s="5">
        <f>D24-C24-G24+F24</f>
        <v>5.1423611111111163E-2</v>
      </c>
      <c r="I24" s="6">
        <v>18</v>
      </c>
    </row>
    <row r="25" spans="1:9" x14ac:dyDescent="0.3">
      <c r="A25">
        <v>24</v>
      </c>
      <c r="B25" s="1" t="s">
        <v>38</v>
      </c>
      <c r="C25" s="5">
        <v>6.7361111111111094E-2</v>
      </c>
      <c r="D25" s="5">
        <v>0.11236111111111112</v>
      </c>
      <c r="E25" s="6">
        <v>37</v>
      </c>
      <c r="F25" s="5">
        <f>E25*C$5</f>
        <v>6.4236111111111117E-3</v>
      </c>
      <c r="G25" s="5"/>
      <c r="H25" s="5">
        <f>D25-C25-G25+F25</f>
        <v>5.1423611111111135E-2</v>
      </c>
      <c r="I25" s="6">
        <v>19</v>
      </c>
    </row>
    <row r="26" spans="1:9" x14ac:dyDescent="0.3">
      <c r="A26">
        <v>6</v>
      </c>
      <c r="B26" s="1" t="s">
        <v>20</v>
      </c>
      <c r="C26" s="5">
        <v>2.9861111111111099E-2</v>
      </c>
      <c r="D26" s="5">
        <v>7.6678240740740741E-2</v>
      </c>
      <c r="E26" s="6">
        <v>29</v>
      </c>
      <c r="F26" s="5">
        <f>E26*C$5</f>
        <v>5.0347222222222225E-3</v>
      </c>
      <c r="G26" s="5"/>
      <c r="H26" s="5">
        <f>D26-C26-G26+F26</f>
        <v>5.1851851851851864E-2</v>
      </c>
      <c r="I26" s="6">
        <f>RANK(H26,H$7:H52,1)</f>
        <v>20</v>
      </c>
    </row>
    <row r="27" spans="1:9" x14ac:dyDescent="0.3">
      <c r="A27">
        <v>2</v>
      </c>
      <c r="B27" s="1" t="s">
        <v>16</v>
      </c>
      <c r="C27" s="5">
        <v>2.1527777777777781E-2</v>
      </c>
      <c r="D27" s="5">
        <v>6.8831018518518514E-2</v>
      </c>
      <c r="E27" s="6">
        <v>42</v>
      </c>
      <c r="F27" s="5">
        <f>E27*C$5</f>
        <v>7.2916666666666668E-3</v>
      </c>
      <c r="G27" s="5">
        <v>1.1805555555555556E-3</v>
      </c>
      <c r="H27" s="5">
        <f>D27-C27-G27+F27</f>
        <v>5.3414351851851845E-2</v>
      </c>
      <c r="I27" s="6">
        <f>RANK(H27,H$7:H53,1)</f>
        <v>21</v>
      </c>
    </row>
    <row r="28" spans="1:9" x14ac:dyDescent="0.3">
      <c r="A28">
        <v>12</v>
      </c>
      <c r="B28" s="1" t="s">
        <v>24</v>
      </c>
      <c r="C28" s="5">
        <v>4.2361111111111099E-2</v>
      </c>
      <c r="D28" s="5">
        <v>9.6458333333333326E-2</v>
      </c>
      <c r="E28" s="6">
        <v>36</v>
      </c>
      <c r="F28" s="5">
        <f>E28*C$5</f>
        <v>6.2500000000000003E-3</v>
      </c>
      <c r="G28" s="5">
        <v>5.5555555555555558E-3</v>
      </c>
      <c r="H28" s="5">
        <f>D28-C28-G28+F28</f>
        <v>5.4791666666666669E-2</v>
      </c>
      <c r="I28" s="6">
        <f>RANK(H28,H$7:H56,1)</f>
        <v>22</v>
      </c>
    </row>
    <row r="29" spans="1:9" x14ac:dyDescent="0.3">
      <c r="A29">
        <v>25</v>
      </c>
      <c r="B29" s="1" t="s">
        <v>52</v>
      </c>
      <c r="C29" s="5">
        <v>6.9444444444444503E-2</v>
      </c>
      <c r="D29" s="5">
        <v>0.12234953703703703</v>
      </c>
      <c r="E29" s="6">
        <v>34</v>
      </c>
      <c r="F29" s="5">
        <f>E29*C$5</f>
        <v>5.9027777777777776E-3</v>
      </c>
      <c r="G29" s="5">
        <v>2.7777777777777779E-3</v>
      </c>
      <c r="H29" s="5">
        <f>D29-C29-G29+F29</f>
        <v>5.6030092592592534E-2</v>
      </c>
      <c r="I29" s="6">
        <f>RANK(H29,H$7:H59,1)</f>
        <v>23</v>
      </c>
    </row>
    <row r="30" spans="1:9" x14ac:dyDescent="0.3">
      <c r="A30">
        <v>28</v>
      </c>
      <c r="B30" s="1" t="s">
        <v>41</v>
      </c>
      <c r="C30" s="5">
        <v>7.5694444444444495E-2</v>
      </c>
      <c r="D30" s="5">
        <v>0.12971064814814814</v>
      </c>
      <c r="E30" s="6">
        <v>45</v>
      </c>
      <c r="F30" s="5">
        <f>E30*C$5</f>
        <v>7.8125E-3</v>
      </c>
      <c r="G30" s="5">
        <v>3.9004629629629632E-3</v>
      </c>
      <c r="H30" s="5">
        <f>D30-C30-G30+F30</f>
        <v>5.7928240740740683E-2</v>
      </c>
      <c r="I30" s="6">
        <f>RANK(H30,H$7:H59,1)</f>
        <v>24</v>
      </c>
    </row>
    <row r="31" spans="1:9" x14ac:dyDescent="0.3">
      <c r="A31">
        <v>22</v>
      </c>
      <c r="B31" s="1" t="s">
        <v>36</v>
      </c>
      <c r="C31" s="5">
        <v>6.3194444444444595E-2</v>
      </c>
      <c r="D31" s="5">
        <v>0.11922453703703705</v>
      </c>
      <c r="E31" s="6">
        <v>46</v>
      </c>
      <c r="F31" s="5">
        <f>E31*C$5</f>
        <v>7.9861111111111122E-3</v>
      </c>
      <c r="G31" s="5">
        <v>3.5185185185185185E-3</v>
      </c>
      <c r="H31" s="5">
        <f>D31-C31-G31+F31</f>
        <v>6.0497685185185043E-2</v>
      </c>
      <c r="I31" s="6">
        <f>RANK(H31,H$7:H61,1)</f>
        <v>25</v>
      </c>
    </row>
    <row r="32" spans="1:9" x14ac:dyDescent="0.3">
      <c r="A32">
        <v>10</v>
      </c>
      <c r="B32" s="1" t="s">
        <v>22</v>
      </c>
      <c r="C32" s="5">
        <v>3.8194444444444399E-2</v>
      </c>
      <c r="D32" s="5">
        <v>9.1886574074074079E-2</v>
      </c>
      <c r="E32" s="6">
        <v>44</v>
      </c>
      <c r="F32" s="5">
        <f>E32*C$5</f>
        <v>7.6388888888888895E-3</v>
      </c>
      <c r="G32" s="5">
        <v>7.407407407407407E-4</v>
      </c>
      <c r="H32" s="5">
        <f>D32-C32-G32+F32</f>
        <v>6.0590277777777826E-2</v>
      </c>
      <c r="I32" s="6">
        <f>RANK(H32,H$7:H59,1)</f>
        <v>26</v>
      </c>
    </row>
    <row r="33" spans="1:10" x14ac:dyDescent="0.3">
      <c r="A33">
        <v>21</v>
      </c>
      <c r="B33" s="1" t="s">
        <v>35</v>
      </c>
      <c r="C33" s="5">
        <v>6.1111111111111102E-2</v>
      </c>
      <c r="D33" s="5">
        <v>0.12032407407407408</v>
      </c>
      <c r="E33" s="6">
        <v>35</v>
      </c>
      <c r="F33" s="5">
        <f>E33*C$5</f>
        <v>6.076388888888889E-3</v>
      </c>
      <c r="G33" s="5">
        <v>2.1527777777777778E-3</v>
      </c>
      <c r="H33" s="5">
        <f>D33-C33-G33+F33</f>
        <v>6.3136574074074095E-2</v>
      </c>
      <c r="I33" s="6">
        <f>RANK(H33,H$7:H63,1)</f>
        <v>27</v>
      </c>
    </row>
    <row r="34" spans="1:10" x14ac:dyDescent="0.3">
      <c r="A34">
        <v>18</v>
      </c>
      <c r="B34" s="1" t="s">
        <v>32</v>
      </c>
      <c r="C34" s="5">
        <v>5.4861111111111097E-2</v>
      </c>
      <c r="D34" s="5">
        <v>9.525462962962962E-2</v>
      </c>
      <c r="E34" s="6">
        <v>1100</v>
      </c>
      <c r="F34" s="5">
        <f>E34*C$5</f>
        <v>0.19097222222222224</v>
      </c>
      <c r="G34" s="5"/>
      <c r="H34" s="5">
        <f>D34-C34-G34+F34</f>
        <v>0.23136574074074076</v>
      </c>
      <c r="I34" s="10">
        <f>RANK(H34,H$7:H64,1)</f>
        <v>28</v>
      </c>
      <c r="J34" t="s">
        <v>54</v>
      </c>
    </row>
  </sheetData>
  <sortState xmlns:xlrd2="http://schemas.microsoft.com/office/spreadsheetml/2017/richdata2" ref="A7:J34">
    <sortCondition ref="I7:I34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4978-9896-4F2C-B1C7-6074DD8BCD29}">
  <dimension ref="A2:I29"/>
  <sheetViews>
    <sheetView workbookViewId="0">
      <selection activeCell="B1" sqref="B1:B4"/>
    </sheetView>
  </sheetViews>
  <sheetFormatPr defaultRowHeight="14.4" x14ac:dyDescent="0.3"/>
  <cols>
    <col min="1" max="1" width="3.6640625" customWidth="1"/>
    <col min="2" max="2" width="16.33203125" customWidth="1"/>
    <col min="3" max="3" width="12.109375" style="4" customWidth="1"/>
    <col min="4" max="4" width="8.88671875" style="4"/>
    <col min="6" max="8" width="8.88671875" style="4"/>
    <col min="9" max="9" width="6" customWidth="1"/>
  </cols>
  <sheetData>
    <row r="2" spans="1:9" x14ac:dyDescent="0.3">
      <c r="B2" t="s">
        <v>55</v>
      </c>
    </row>
    <row r="3" spans="1:9" x14ac:dyDescent="0.3">
      <c r="B3" t="s">
        <v>56</v>
      </c>
    </row>
    <row r="4" spans="1:9" x14ac:dyDescent="0.3">
      <c r="B4" t="s">
        <v>59</v>
      </c>
    </row>
    <row r="5" spans="1:9" x14ac:dyDescent="0.3">
      <c r="C5" s="4">
        <v>1.7361111111111112E-4</v>
      </c>
    </row>
    <row r="6" spans="1:9" x14ac:dyDescent="0.3">
      <c r="B6" s="1" t="s">
        <v>7</v>
      </c>
      <c r="C6" s="8" t="s">
        <v>8</v>
      </c>
      <c r="D6" s="8" t="s">
        <v>9</v>
      </c>
      <c r="E6" s="1" t="s">
        <v>10</v>
      </c>
      <c r="F6" s="8" t="s">
        <v>11</v>
      </c>
      <c r="G6" s="8" t="s">
        <v>12</v>
      </c>
      <c r="H6" s="8" t="s">
        <v>13</v>
      </c>
      <c r="I6" s="1" t="s">
        <v>14</v>
      </c>
    </row>
    <row r="7" spans="1:9" x14ac:dyDescent="0.3">
      <c r="A7">
        <v>3</v>
      </c>
      <c r="B7" s="1" t="s">
        <v>48</v>
      </c>
      <c r="C7" s="5">
        <v>8.1944444444444445E-2</v>
      </c>
      <c r="D7" s="5">
        <v>0.11576388888888889</v>
      </c>
      <c r="E7" s="6">
        <v>19</v>
      </c>
      <c r="F7" s="5">
        <f>E7*C$5</f>
        <v>3.2986111111111111E-3</v>
      </c>
      <c r="G7" s="5">
        <v>7.6504629629629631E-3</v>
      </c>
      <c r="H7" s="5">
        <f>D7-C7-G7+F7</f>
        <v>2.946759259259259E-2</v>
      </c>
      <c r="I7" s="6">
        <f>RANK(H7,H$7:H36,1)</f>
        <v>1</v>
      </c>
    </row>
    <row r="8" spans="1:9" x14ac:dyDescent="0.3">
      <c r="A8">
        <v>6</v>
      </c>
      <c r="B8" s="1" t="s">
        <v>20</v>
      </c>
      <c r="C8" s="5">
        <v>8.8194444444444395E-2</v>
      </c>
      <c r="D8" s="5">
        <v>0.12704861111111113</v>
      </c>
      <c r="E8" s="6">
        <v>17</v>
      </c>
      <c r="F8" s="5">
        <f>E8*C$5</f>
        <v>2.9513888888888888E-3</v>
      </c>
      <c r="G8" s="5">
        <v>9.432870370370371E-3</v>
      </c>
      <c r="H8" s="5">
        <f>D8-C8-G8+F8</f>
        <v>3.2372685185185254E-2</v>
      </c>
      <c r="I8" s="6">
        <f>RANK(H8,H$7:H37,1)</f>
        <v>2</v>
      </c>
    </row>
    <row r="9" spans="1:9" x14ac:dyDescent="0.3">
      <c r="A9">
        <v>4</v>
      </c>
      <c r="B9" s="1" t="s">
        <v>18</v>
      </c>
      <c r="C9" s="5">
        <v>8.4027777777777798E-2</v>
      </c>
      <c r="D9" s="5">
        <v>0.12364583333333333</v>
      </c>
      <c r="E9" s="6">
        <v>21</v>
      </c>
      <c r="F9" s="5">
        <f>E9*C$5</f>
        <v>3.6458333333333334E-3</v>
      </c>
      <c r="G9" s="5">
        <v>9.7685185185185184E-3</v>
      </c>
      <c r="H9" s="5">
        <f>D9-C9-G9+F9</f>
        <v>3.3495370370370349E-2</v>
      </c>
      <c r="I9" s="6">
        <f>RANK(H9,H$7:H38,1)</f>
        <v>3</v>
      </c>
    </row>
    <row r="10" spans="1:9" x14ac:dyDescent="0.3">
      <c r="A10">
        <v>22</v>
      </c>
      <c r="B10" s="1" t="s">
        <v>47</v>
      </c>
      <c r="C10" s="5">
        <v>0.121527777777778</v>
      </c>
      <c r="D10" s="5">
        <v>0.1623263888888889</v>
      </c>
      <c r="E10" s="6">
        <v>18</v>
      </c>
      <c r="F10" s="5">
        <f>E10*C$5</f>
        <v>3.1250000000000002E-3</v>
      </c>
      <c r="G10" s="5">
        <v>8.4490740740740741E-3</v>
      </c>
      <c r="H10" s="5">
        <f>D10-C10-G10+F10</f>
        <v>3.5474537037036825E-2</v>
      </c>
      <c r="I10" s="6">
        <f>RANK(H10,H$7:H39,1)</f>
        <v>4</v>
      </c>
    </row>
    <row r="11" spans="1:9" x14ac:dyDescent="0.3">
      <c r="A11">
        <v>13</v>
      </c>
      <c r="B11" s="1" t="s">
        <v>46</v>
      </c>
      <c r="C11" s="5">
        <v>0.102777777777778</v>
      </c>
      <c r="D11" s="5">
        <v>0.1416550925925926</v>
      </c>
      <c r="E11" s="6">
        <v>15</v>
      </c>
      <c r="F11" s="5">
        <f>E11*C$5</f>
        <v>2.604166666666667E-3</v>
      </c>
      <c r="G11" s="5">
        <v>5.6481481481481478E-3</v>
      </c>
      <c r="H11" s="5">
        <f>D11-C11-G11+F11</f>
        <v>3.583333333333312E-2</v>
      </c>
      <c r="I11" s="6">
        <f>RANK(H11,H$7:H40,1)</f>
        <v>5</v>
      </c>
    </row>
    <row r="12" spans="1:9" x14ac:dyDescent="0.3">
      <c r="A12">
        <v>19</v>
      </c>
      <c r="B12" s="1" t="s">
        <v>30</v>
      </c>
      <c r="C12" s="5">
        <v>0.11527777777777801</v>
      </c>
      <c r="D12" s="5">
        <v>0.16060185185185186</v>
      </c>
      <c r="E12" s="6">
        <v>18</v>
      </c>
      <c r="F12" s="5">
        <f>E12*C$5</f>
        <v>3.1250000000000002E-3</v>
      </c>
      <c r="G12" s="5">
        <v>1.2581018518518519E-2</v>
      </c>
      <c r="H12" s="5">
        <f>D12-C12-G12+F12</f>
        <v>3.5868055555555334E-2</v>
      </c>
      <c r="I12" s="6">
        <f>RANK(H12,H$7:H41,1)</f>
        <v>6</v>
      </c>
    </row>
    <row r="13" spans="1:9" x14ac:dyDescent="0.3">
      <c r="A13">
        <v>5</v>
      </c>
      <c r="B13" s="1" t="s">
        <v>19</v>
      </c>
      <c r="C13" s="5">
        <v>8.6111111111111097E-2</v>
      </c>
      <c r="D13" s="5">
        <v>0.12556712962962963</v>
      </c>
      <c r="E13" s="6">
        <v>22</v>
      </c>
      <c r="F13" s="5">
        <f>E13*C$5</f>
        <v>3.8194444444444448E-3</v>
      </c>
      <c r="G13" s="5">
        <v>6.2847222222222228E-3</v>
      </c>
      <c r="H13" s="5">
        <f>D13-C13-G13+F13</f>
        <v>3.6990740740740755E-2</v>
      </c>
      <c r="I13" s="6">
        <f>RANK(H13,H$7:H42,1)</f>
        <v>7</v>
      </c>
    </row>
    <row r="14" spans="1:9" x14ac:dyDescent="0.3">
      <c r="A14">
        <v>14</v>
      </c>
      <c r="B14" s="1" t="s">
        <v>28</v>
      </c>
      <c r="C14" s="5">
        <v>0.104861111111111</v>
      </c>
      <c r="D14" s="5">
        <v>0.14377314814814815</v>
      </c>
      <c r="E14" s="6">
        <v>28</v>
      </c>
      <c r="F14" s="5">
        <f>E14*C$5</f>
        <v>4.8611111111111112E-3</v>
      </c>
      <c r="G14" s="5">
        <v>5.5787037037037038E-3</v>
      </c>
      <c r="H14" s="5">
        <f>D14-C14-G14+F14</f>
        <v>3.8194444444444559E-2</v>
      </c>
      <c r="I14" s="6">
        <f>RANK(H14,H$7:H43,1)</f>
        <v>8</v>
      </c>
    </row>
    <row r="15" spans="1:9" x14ac:dyDescent="0.3">
      <c r="A15">
        <v>1</v>
      </c>
      <c r="B15" s="1" t="s">
        <v>42</v>
      </c>
      <c r="C15" s="5">
        <v>7.7777777777777779E-2</v>
      </c>
      <c r="D15" s="5">
        <v>0.12260416666666667</v>
      </c>
      <c r="E15" s="6">
        <v>21</v>
      </c>
      <c r="F15" s="5">
        <f>E15*C$5</f>
        <v>3.6458333333333334E-3</v>
      </c>
      <c r="G15" s="5">
        <v>9.0740740740740729E-3</v>
      </c>
      <c r="H15" s="5">
        <f>D15-C15-G15+F15</f>
        <v>3.9398148148148147E-2</v>
      </c>
      <c r="I15" s="6">
        <f>RANK(H15,H$7:H45,1)</f>
        <v>9</v>
      </c>
    </row>
    <row r="16" spans="1:9" x14ac:dyDescent="0.3">
      <c r="A16">
        <v>20</v>
      </c>
      <c r="B16" s="1" t="s">
        <v>31</v>
      </c>
      <c r="C16" s="5">
        <v>0.117361111111111</v>
      </c>
      <c r="D16" s="5">
        <v>0.16300925925925927</v>
      </c>
      <c r="E16" s="6">
        <v>27</v>
      </c>
      <c r="F16" s="5">
        <f>E16*C$5</f>
        <v>4.6874999999999998E-3</v>
      </c>
      <c r="G16" s="5">
        <v>1.0162037037037037E-2</v>
      </c>
      <c r="H16" s="5">
        <f>D16-C16-G16+F16</f>
        <v>4.0173611111111229E-2</v>
      </c>
      <c r="I16" s="6">
        <f>RANK(H16,H$7:H45,1)</f>
        <v>10</v>
      </c>
    </row>
    <row r="17" spans="1:9" x14ac:dyDescent="0.3">
      <c r="A17">
        <v>12</v>
      </c>
      <c r="B17" s="1" t="s">
        <v>25</v>
      </c>
      <c r="C17" s="5">
        <v>0.100694444444444</v>
      </c>
      <c r="D17" s="5">
        <v>0.14259259259259258</v>
      </c>
      <c r="E17" s="6">
        <v>31</v>
      </c>
      <c r="F17" s="5">
        <f>E17*C$5</f>
        <v>5.3819444444444444E-3</v>
      </c>
      <c r="G17" s="5">
        <v>4.8726851851851856E-3</v>
      </c>
      <c r="H17" s="5">
        <f>D17-C17-G17+F17</f>
        <v>4.2407407407407831E-2</v>
      </c>
      <c r="I17" s="6">
        <f>RANK(H17,H$7:H46,1)</f>
        <v>11</v>
      </c>
    </row>
    <row r="18" spans="1:9" x14ac:dyDescent="0.3">
      <c r="A18">
        <v>8</v>
      </c>
      <c r="B18" s="1" t="s">
        <v>44</v>
      </c>
      <c r="C18" s="5">
        <v>9.2361111111111102E-2</v>
      </c>
      <c r="D18" s="5">
        <v>0.13196759259259258</v>
      </c>
      <c r="E18" s="6">
        <v>32</v>
      </c>
      <c r="F18" s="5">
        <f>E18*C$5</f>
        <v>5.5555555555555558E-3</v>
      </c>
      <c r="G18" s="5">
        <v>1.4814814814814814E-3</v>
      </c>
      <c r="H18" s="5">
        <f>D18-C18-G18+F18</f>
        <v>4.3680555555555556E-2</v>
      </c>
      <c r="I18" s="6">
        <f>RANK(H18,H$7:H47,1)</f>
        <v>12</v>
      </c>
    </row>
    <row r="19" spans="1:9" x14ac:dyDescent="0.3">
      <c r="A19">
        <v>21</v>
      </c>
      <c r="B19" s="1" t="s">
        <v>32</v>
      </c>
      <c r="C19" s="5">
        <v>0.11944444444444401</v>
      </c>
      <c r="D19" s="5">
        <v>0.16171296296296298</v>
      </c>
      <c r="E19" s="6">
        <v>30</v>
      </c>
      <c r="F19" s="5">
        <f>E19*C$5</f>
        <v>5.2083333333333339E-3</v>
      </c>
      <c r="G19" s="5">
        <v>3.5648148148148154E-3</v>
      </c>
      <c r="H19" s="5">
        <f>D19-C19-G19+F19</f>
        <v>4.3912037037037492E-2</v>
      </c>
      <c r="I19" s="6">
        <f>RANK(H19,H$7:H48,1)</f>
        <v>13</v>
      </c>
    </row>
    <row r="20" spans="1:9" x14ac:dyDescent="0.3">
      <c r="A20">
        <v>2</v>
      </c>
      <c r="B20" s="1" t="s">
        <v>43</v>
      </c>
      <c r="C20" s="5">
        <v>7.9861111111111105E-2</v>
      </c>
      <c r="D20" s="5">
        <v>0.12671296296296297</v>
      </c>
      <c r="E20" s="6">
        <v>37</v>
      </c>
      <c r="F20" s="5">
        <f>E20*C$5</f>
        <v>6.4236111111111117E-3</v>
      </c>
      <c r="G20" s="5">
        <v>7.6504629629629631E-3</v>
      </c>
      <c r="H20" s="5">
        <f>D20-C20-G20+F20</f>
        <v>4.5625000000000013E-2</v>
      </c>
      <c r="I20" s="6">
        <f>RANK(H20,H$7:H50,1)</f>
        <v>14</v>
      </c>
    </row>
    <row r="21" spans="1:9" x14ac:dyDescent="0.3">
      <c r="A21">
        <v>9</v>
      </c>
      <c r="B21" s="1" t="s">
        <v>45</v>
      </c>
      <c r="C21" s="5">
        <v>9.44444444444444E-2</v>
      </c>
      <c r="D21" s="5">
        <v>0.13799768518518518</v>
      </c>
      <c r="E21" s="6">
        <v>32</v>
      </c>
      <c r="F21" s="5">
        <f>E21*C$5</f>
        <v>5.5555555555555558E-3</v>
      </c>
      <c r="G21" s="5">
        <v>2.7777777777777779E-3</v>
      </c>
      <c r="H21" s="5">
        <f>D21-C21-G21+F21</f>
        <v>4.6331018518518563E-2</v>
      </c>
      <c r="I21" s="6">
        <f>RANK(H21,H$7:H50,1)</f>
        <v>15</v>
      </c>
    </row>
    <row r="22" spans="1:9" x14ac:dyDescent="0.3">
      <c r="A22">
        <v>18</v>
      </c>
      <c r="B22" s="1" t="s">
        <v>49</v>
      </c>
      <c r="C22" s="5">
        <v>0.113194444444444</v>
      </c>
      <c r="D22" s="5">
        <v>0.15916666666666668</v>
      </c>
      <c r="E22" s="6">
        <v>46</v>
      </c>
      <c r="F22" s="5">
        <f>E22*C$5</f>
        <v>7.9861111111111122E-3</v>
      </c>
      <c r="G22" s="5">
        <v>6.2499999999999995E-3</v>
      </c>
      <c r="H22" s="5">
        <f>D22-C22-G22+F22</f>
        <v>4.770833333333379E-2</v>
      </c>
      <c r="I22" s="6">
        <f>RANK(H22,H$7:H51,1)</f>
        <v>16</v>
      </c>
    </row>
    <row r="23" spans="1:9" x14ac:dyDescent="0.3">
      <c r="A23">
        <v>7</v>
      </c>
      <c r="B23" s="1" t="s">
        <v>2</v>
      </c>
      <c r="C23" s="5">
        <v>9.0277777777777804E-2</v>
      </c>
      <c r="D23" s="5">
        <v>0.13650462962962964</v>
      </c>
      <c r="E23" s="6">
        <v>30</v>
      </c>
      <c r="F23" s="5">
        <f>E23*C$5</f>
        <v>5.2083333333333339E-3</v>
      </c>
      <c r="G23" s="5">
        <v>1.1921296296296296E-3</v>
      </c>
      <c r="H23" s="5">
        <f>D23-C23-G23+F23</f>
        <v>5.0243055555555548E-2</v>
      </c>
      <c r="I23" s="6">
        <f>RANK(H23,H$7:H52,1)</f>
        <v>17</v>
      </c>
    </row>
    <row r="24" spans="1:9" x14ac:dyDescent="0.3">
      <c r="A24">
        <v>10</v>
      </c>
      <c r="B24" s="1" t="s">
        <v>5</v>
      </c>
      <c r="C24" s="5">
        <v>9.6527777777777699E-2</v>
      </c>
      <c r="D24" s="5">
        <v>0.14082175925925924</v>
      </c>
      <c r="E24" s="6">
        <v>43</v>
      </c>
      <c r="F24" s="5">
        <f>E24*C$5</f>
        <v>7.4652777777777781E-3</v>
      </c>
      <c r="G24" s="5">
        <v>3.2407407407407406E-4</v>
      </c>
      <c r="H24" s="5">
        <f>D24-C24-G24+F24</f>
        <v>5.143518518518525E-2</v>
      </c>
      <c r="I24" s="6">
        <f>RANK(H24,H$7:H53,1)</f>
        <v>18</v>
      </c>
    </row>
    <row r="25" spans="1:9" x14ac:dyDescent="0.3">
      <c r="A25">
        <v>15</v>
      </c>
      <c r="B25" s="1" t="s">
        <v>29</v>
      </c>
      <c r="C25" s="5">
        <v>0.106944444444444</v>
      </c>
      <c r="D25" s="5">
        <v>0.15468750000000001</v>
      </c>
      <c r="E25" s="6">
        <v>25</v>
      </c>
      <c r="F25" s="5">
        <f>E25*C$5</f>
        <v>4.340277777777778E-3</v>
      </c>
      <c r="G25" s="5">
        <v>5.6712962962962956E-4</v>
      </c>
      <c r="H25" s="5">
        <f>D25-C25-G25+F25</f>
        <v>5.1516203703704154E-2</v>
      </c>
      <c r="I25" s="6">
        <f>RANK(H25,H$7:H54,1)</f>
        <v>19</v>
      </c>
    </row>
    <row r="26" spans="1:9" x14ac:dyDescent="0.3">
      <c r="A26">
        <v>17</v>
      </c>
      <c r="B26" s="1" t="s">
        <v>37</v>
      </c>
      <c r="C26" s="5">
        <v>0.11111111111111099</v>
      </c>
      <c r="D26" s="5">
        <v>0.16069444444444445</v>
      </c>
      <c r="E26" s="6">
        <v>36</v>
      </c>
      <c r="F26" s="5">
        <f>E26*C$5</f>
        <v>6.2500000000000003E-3</v>
      </c>
      <c r="G26" s="5">
        <v>2.1296296296296298E-3</v>
      </c>
      <c r="H26" s="5">
        <f>D26-C26-G26+F26</f>
        <v>5.3703703703703823E-2</v>
      </c>
      <c r="I26" s="6">
        <f>RANK(H26,H$7:H55,1)</f>
        <v>20</v>
      </c>
    </row>
    <row r="27" spans="1:9" x14ac:dyDescent="0.3">
      <c r="A27">
        <v>11</v>
      </c>
      <c r="B27" s="1" t="s">
        <v>24</v>
      </c>
      <c r="C27" s="5">
        <v>9.8611111111111094E-2</v>
      </c>
      <c r="D27" s="5">
        <v>0.14997685185185186</v>
      </c>
      <c r="E27" s="6">
        <v>30</v>
      </c>
      <c r="F27" s="5">
        <f>E27*C$5</f>
        <v>5.2083333333333339E-3</v>
      </c>
      <c r="G27" s="5">
        <v>2.7893518518518519E-3</v>
      </c>
      <c r="H27" s="5">
        <f>D27-C27-G27+F27</f>
        <v>5.3784722222222255E-2</v>
      </c>
      <c r="I27" s="6">
        <f>RANK(H27,H$7:H56,1)</f>
        <v>21</v>
      </c>
    </row>
    <row r="28" spans="1:9" x14ac:dyDescent="0.3">
      <c r="A28">
        <v>16</v>
      </c>
      <c r="B28" s="1" t="s">
        <v>36</v>
      </c>
      <c r="C28" s="5">
        <v>0.109027777777778</v>
      </c>
      <c r="D28" s="5">
        <v>0.15800925925925927</v>
      </c>
      <c r="E28" s="6">
        <v>39</v>
      </c>
      <c r="F28" s="5">
        <f>E28*C$5</f>
        <v>6.7708333333333336E-3</v>
      </c>
      <c r="G28" s="5"/>
      <c r="H28" s="5">
        <f>D28-C28-G28+F28</f>
        <v>5.5752314814814602E-2</v>
      </c>
      <c r="I28" s="6">
        <f>RANK(H28,H$7:H57,1)</f>
        <v>22</v>
      </c>
    </row>
    <row r="29" spans="1:9" x14ac:dyDescent="0.3">
      <c r="C29" s="9"/>
      <c r="D29" s="9"/>
      <c r="E29" s="7"/>
      <c r="F29" s="9"/>
      <c r="G29" s="9"/>
      <c r="H29" s="9"/>
      <c r="I29" s="7"/>
    </row>
  </sheetData>
  <sortState xmlns:xlrd2="http://schemas.microsoft.com/office/spreadsheetml/2017/richdata2" ref="A7:I28">
    <sortCondition ref="I7:I28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2376B-B9D6-4835-BC15-85A8BE3565B2}">
  <dimension ref="A2:L12"/>
  <sheetViews>
    <sheetView tabSelected="1" workbookViewId="0">
      <selection activeCell="E21" sqref="E21"/>
    </sheetView>
  </sheetViews>
  <sheetFormatPr defaultRowHeight="14.4" x14ac:dyDescent="0.3"/>
  <cols>
    <col min="1" max="1" width="3.21875" customWidth="1"/>
    <col min="2" max="2" width="12.44140625" customWidth="1"/>
    <col min="3" max="3" width="12.21875" customWidth="1"/>
    <col min="5" max="5" width="7.6640625" customWidth="1"/>
    <col min="7" max="7" width="7" customWidth="1"/>
    <col min="8" max="8" width="8.109375" customWidth="1"/>
    <col min="9" max="9" width="6.21875" customWidth="1"/>
  </cols>
  <sheetData>
    <row r="2" spans="1:12" x14ac:dyDescent="0.3">
      <c r="B2" t="s">
        <v>55</v>
      </c>
    </row>
    <row r="3" spans="1:12" x14ac:dyDescent="0.3">
      <c r="B3" t="s">
        <v>56</v>
      </c>
    </row>
    <row r="4" spans="1:12" x14ac:dyDescent="0.3">
      <c r="B4" t="s">
        <v>60</v>
      </c>
    </row>
    <row r="5" spans="1:12" x14ac:dyDescent="0.3">
      <c r="C5" s="4">
        <v>1.7361111111111112E-4</v>
      </c>
      <c r="D5" s="4"/>
    </row>
    <row r="6" spans="1:12" x14ac:dyDescent="0.3">
      <c r="B6" s="1" t="s">
        <v>7</v>
      </c>
      <c r="C6" s="8" t="s">
        <v>8</v>
      </c>
      <c r="D6" s="5" t="s">
        <v>9</v>
      </c>
      <c r="E6" s="6" t="s">
        <v>10</v>
      </c>
      <c r="F6" s="1" t="s">
        <v>11</v>
      </c>
      <c r="G6" s="1" t="s">
        <v>12</v>
      </c>
      <c r="H6" s="1" t="s">
        <v>13</v>
      </c>
      <c r="I6" s="1" t="s">
        <v>14</v>
      </c>
    </row>
    <row r="7" spans="1:12" x14ac:dyDescent="0.3">
      <c r="A7">
        <v>5</v>
      </c>
      <c r="B7" s="1" t="s">
        <v>51</v>
      </c>
      <c r="C7" s="5">
        <v>0.131944444444444</v>
      </c>
      <c r="D7" s="5">
        <v>0.16461805555555556</v>
      </c>
      <c r="E7" s="6">
        <v>14</v>
      </c>
      <c r="F7" s="5">
        <f>E7*C$5</f>
        <v>2.4305555555555556E-3</v>
      </c>
      <c r="G7" s="5">
        <v>6.3425925925925915E-3</v>
      </c>
      <c r="H7" s="5">
        <f>D7-C7-G7+F7</f>
        <v>2.8761574074074522E-2</v>
      </c>
      <c r="I7" s="6">
        <f>RANK(H7,H$7:H12,1)</f>
        <v>1</v>
      </c>
      <c r="J7" s="4"/>
      <c r="K7" s="4"/>
      <c r="L7" s="4"/>
    </row>
    <row r="8" spans="1:12" x14ac:dyDescent="0.3">
      <c r="A8">
        <v>4</v>
      </c>
      <c r="B8" s="1" t="s">
        <v>50</v>
      </c>
      <c r="C8" s="5">
        <v>0.12986111111111101</v>
      </c>
      <c r="D8" s="5">
        <v>0.16505787037037037</v>
      </c>
      <c r="E8" s="6">
        <v>12</v>
      </c>
      <c r="F8" s="5">
        <f>E8*C$5</f>
        <v>2.0833333333333333E-3</v>
      </c>
      <c r="G8" s="5">
        <v>3.5648148148148154E-3</v>
      </c>
      <c r="H8" s="5">
        <f>D8-C8-G8+F8</f>
        <v>3.3715277777777879E-2</v>
      </c>
      <c r="I8" s="6">
        <f>RANK(H8,H$7:H13,1)</f>
        <v>2</v>
      </c>
      <c r="J8" s="4"/>
    </row>
    <row r="9" spans="1:12" x14ac:dyDescent="0.3">
      <c r="A9">
        <v>3</v>
      </c>
      <c r="B9" s="1" t="s">
        <v>21</v>
      </c>
      <c r="C9" s="5">
        <v>0.12777777777777799</v>
      </c>
      <c r="D9" s="5">
        <v>0.16388888888888889</v>
      </c>
      <c r="E9" s="6">
        <v>20</v>
      </c>
      <c r="F9" s="5">
        <f>E9*C$5</f>
        <v>3.4722222222222225E-3</v>
      </c>
      <c r="G9" s="5">
        <v>4.2476851851851851E-3</v>
      </c>
      <c r="H9" s="5">
        <f>D9-C9-G9+F9</f>
        <v>3.5335648148147936E-2</v>
      </c>
      <c r="I9" s="6">
        <f>RANK(H9,H$7:H14,1)</f>
        <v>3</v>
      </c>
      <c r="J9" s="4"/>
    </row>
    <row r="10" spans="1:12" x14ac:dyDescent="0.3">
      <c r="A10">
        <v>1</v>
      </c>
      <c r="B10" s="1" t="s">
        <v>17</v>
      </c>
      <c r="C10" s="5">
        <v>0.12361111111111112</v>
      </c>
      <c r="D10" s="5">
        <v>0.16068287037037035</v>
      </c>
      <c r="E10" s="6">
        <v>29</v>
      </c>
      <c r="F10" s="5">
        <f>E10*C$5</f>
        <v>5.0347222222222225E-3</v>
      </c>
      <c r="G10" s="5">
        <v>3.5532407407407405E-3</v>
      </c>
      <c r="H10" s="5">
        <f>D10-C10-G10+F10</f>
        <v>3.8553240740740721E-2</v>
      </c>
      <c r="I10" s="6">
        <f>RANK(H10,H$7:H15,1)</f>
        <v>4</v>
      </c>
      <c r="J10" s="4"/>
    </row>
    <row r="11" spans="1:12" x14ac:dyDescent="0.3">
      <c r="A11">
        <v>2</v>
      </c>
      <c r="B11" s="1" t="s">
        <v>2</v>
      </c>
      <c r="C11" s="5">
        <v>0.12569444444444444</v>
      </c>
      <c r="D11" s="5">
        <v>0.17347222222222222</v>
      </c>
      <c r="E11" s="6">
        <v>44</v>
      </c>
      <c r="F11" s="5">
        <f>E11*C$5</f>
        <v>7.6388888888888895E-3</v>
      </c>
      <c r="G11" s="5">
        <v>5.5555555555555558E-3</v>
      </c>
      <c r="H11" s="5">
        <f>D11-C11-G11+F11</f>
        <v>4.9861111111111113E-2</v>
      </c>
      <c r="I11" s="6">
        <f>RANK(H11,H$7:H16,1)</f>
        <v>5</v>
      </c>
      <c r="J11" s="4"/>
    </row>
    <row r="12" spans="1:12" x14ac:dyDescent="0.3">
      <c r="J12" s="4"/>
    </row>
  </sheetData>
  <sortState xmlns:xlrd2="http://schemas.microsoft.com/office/spreadsheetml/2017/richdata2" ref="A7:I11">
    <sortCondition ref="I7:I1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Přípravka</vt:lpstr>
      <vt:lpstr>Mladší žáci</vt:lpstr>
      <vt:lpstr>Starší žáci</vt:lpstr>
      <vt:lpstr>Dorost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morav</dc:creator>
  <cp:lastModifiedBy>moravska.hasicska.jednota@gmail.com</cp:lastModifiedBy>
  <cp:lastPrinted>2023-10-16T07:12:20Z</cp:lastPrinted>
  <dcterms:created xsi:type="dcterms:W3CDTF">2015-06-05T18:19:34Z</dcterms:created>
  <dcterms:modified xsi:type="dcterms:W3CDTF">2023-10-16T07:12:25Z</dcterms:modified>
</cp:coreProperties>
</file>